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5D68180F-7A20-44CC-9825-E3C6E01CD2B4}" xr6:coauthVersionLast="47" xr6:coauthVersionMax="47" xr10:uidLastSave="{00000000-0000-0000-0000-000000000000}"/>
  <bookViews>
    <workbookView xWindow="-120" yWindow="-120" windowWidth="20730" windowHeight="11160" xr2:uid="{163E9F56-B477-4A2E-B5F3-3BBECD1D1FA4}"/>
  </bookViews>
  <sheets>
    <sheet name="室内機（別添2）" sheetId="3" r:id="rId1"/>
  </sheets>
  <externalReferences>
    <externalReference r:id="rId2"/>
    <externalReference r:id="rId3"/>
  </externalReferences>
  <definedNames>
    <definedName name="\p">[1]Context!#REF!</definedName>
    <definedName name="acidification">[1]Energy!$G$106</definedName>
    <definedName name="amenityscore">[1]Main!$S$718</definedName>
    <definedName name="bicycles">[1]Context!$F$34</definedName>
    <definedName name="C1.1">[1]Context!#REF!</definedName>
    <definedName name="C1.2">[1]Context!#REF!</definedName>
    <definedName name="C1.3">[1]Context!#REF!</definedName>
    <definedName name="C1.4">[1]Context!#REF!</definedName>
    <definedName name="C1.5">[1]Context!#REF!</definedName>
    <definedName name="C1.6">[1]Context!#REF!</definedName>
    <definedName name="C1.6Sa">[1]Context!#REF!</definedName>
    <definedName name="C1.7">[1]Context!#REF!</definedName>
    <definedName name="C1.7Sa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Ctttt">[1]Context!#REF!</definedName>
    <definedName name="daylightscore">[1]Main!$S$436</definedName>
    <definedName name="ddd">[1]Context!#REF!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k">[1]Context!#REF!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ll">[1]Context!#REF!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">[1]Context!#REF!</definedName>
    <definedName name="odsscore">[1]Main!$S$121</definedName>
    <definedName name="Office">'[1]User Defaults'!$E$14:$E$124</definedName>
    <definedName name="OfficeIndicator">[1]Main!$W$6</definedName>
    <definedName name="operatingenergy">[1]Energy!$F$114</definedName>
    <definedName name="ｐ">[1]Context!#REF!</definedName>
    <definedName name="_xlnm.Print_Area" localSheetId="0">'室内機（別添2）'!$B$1:$AB$59</definedName>
    <definedName name="_xlnm.Print_Titles" localSheetId="0">'室内機（別添2）'!$4:$7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thermalcomfortscore">[1]Main!$S$384</definedName>
    <definedName name="u">#REF!</definedName>
    <definedName name="waterscore">[1]Main!$S$54</definedName>
    <definedName name="watersupply">[1]Context!$D$105</definedName>
    <definedName name="wind">[1]Context!#REF!</definedName>
    <definedName name="う">[1]Context!#REF!</definedName>
    <definedName name="っっｐ">[1]Context!#REF!</definedName>
    <definedName name="間接係数">#REF!</definedName>
    <definedName name="器具data">[2]器具data!$A$2:$H$59</definedName>
    <definedName name="器具data2">#REF!</definedName>
    <definedName name="技術係数">#REF!</definedName>
    <definedName name="合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4" i="3" l="1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A33" i="3"/>
  <c r="AB32" i="3"/>
  <c r="AB31" i="3"/>
  <c r="AB30" i="3"/>
  <c r="AA30" i="3"/>
  <c r="AB29" i="3"/>
  <c r="AB28" i="3"/>
  <c r="AB27" i="3"/>
  <c r="AA27" i="3"/>
  <c r="AB26" i="3"/>
  <c r="AB25" i="3"/>
  <c r="AA25" i="3"/>
  <c r="AA24" i="3"/>
  <c r="AB22" i="3"/>
  <c r="AA22" i="3"/>
  <c r="AA21" i="3"/>
  <c r="AB19" i="3"/>
  <c r="AA19" i="3"/>
  <c r="AA18" i="3"/>
  <c r="AB16" i="3"/>
  <c r="AB15" i="3"/>
  <c r="R15" i="3"/>
  <c r="AB14" i="3"/>
  <c r="R14" i="3"/>
  <c r="Q14" i="3"/>
  <c r="AB13" i="3"/>
  <c r="R13" i="3"/>
  <c r="Q13" i="3"/>
  <c r="AB12" i="3"/>
  <c r="R12" i="3"/>
  <c r="AB11" i="3"/>
  <c r="R11" i="3"/>
  <c r="Q11" i="3"/>
  <c r="AB10" i="3"/>
  <c r="R10" i="3"/>
  <c r="AB9" i="3"/>
  <c r="R9" i="3"/>
  <c r="AB8" i="3"/>
  <c r="R8" i="3"/>
  <c r="Q8" i="3"/>
  <c r="Q17" i="3" l="1"/>
  <c r="AA17" i="3"/>
  <c r="Q26" i="3"/>
  <c r="AA26" i="3"/>
  <c r="AA15" i="3"/>
  <c r="Q15" i="3"/>
  <c r="Q23" i="3"/>
  <c r="AA23" i="3"/>
  <c r="AA9" i="3"/>
  <c r="Q9" i="3"/>
  <c r="Q20" i="3"/>
  <c r="AA20" i="3"/>
  <c r="AA45" i="3"/>
  <c r="Q45" i="3"/>
  <c r="Q16" i="3"/>
  <c r="R20" i="3"/>
  <c r="AB20" i="3"/>
  <c r="AA11" i="3"/>
  <c r="Q29" i="3"/>
  <c r="AA29" i="3"/>
  <c r="AA39" i="3"/>
  <c r="Q39" i="3"/>
  <c r="AA51" i="3"/>
  <c r="Q51" i="3"/>
  <c r="AA56" i="3"/>
  <c r="Q56" i="3"/>
  <c r="AA10" i="3"/>
  <c r="R17" i="3"/>
  <c r="AB17" i="3"/>
  <c r="R23" i="3"/>
  <c r="AB23" i="3"/>
  <c r="Q28" i="3"/>
  <c r="AA38" i="3"/>
  <c r="Q38" i="3"/>
  <c r="AA44" i="3"/>
  <c r="Q44" i="3"/>
  <c r="AA50" i="3"/>
  <c r="Q50" i="3"/>
  <c r="Q10" i="3"/>
  <c r="AA12" i="3"/>
  <c r="AA16" i="3"/>
  <c r="AA28" i="3"/>
  <c r="Q31" i="3"/>
  <c r="AA13" i="3"/>
  <c r="Q32" i="3"/>
  <c r="AA32" i="3"/>
  <c r="AA35" i="3"/>
  <c r="Q35" i="3"/>
  <c r="AA41" i="3"/>
  <c r="Q41" i="3"/>
  <c r="AA47" i="3"/>
  <c r="Q47" i="3"/>
  <c r="AA53" i="3"/>
  <c r="Q53" i="3"/>
  <c r="AA57" i="3"/>
  <c r="Q57" i="3"/>
  <c r="AA8" i="3"/>
  <c r="Q12" i="3"/>
  <c r="AA14" i="3"/>
  <c r="Q19" i="3"/>
  <c r="Q22" i="3"/>
  <c r="Q25" i="3"/>
  <c r="AA31" i="3"/>
  <c r="AA34" i="3"/>
  <c r="Q34" i="3"/>
  <c r="Q18" i="3"/>
  <c r="Q21" i="3"/>
  <c r="Q24" i="3"/>
  <c r="Q27" i="3"/>
  <c r="Q30" i="3"/>
  <c r="Q33" i="3"/>
  <c r="AA37" i="3"/>
  <c r="Q37" i="3"/>
  <c r="AA43" i="3"/>
  <c r="Q43" i="3"/>
  <c r="AA49" i="3"/>
  <c r="Q49" i="3"/>
  <c r="AA55" i="3"/>
  <c r="Q55" i="3"/>
  <c r="R18" i="3"/>
  <c r="R21" i="3"/>
  <c r="R24" i="3"/>
  <c r="AA36" i="3"/>
  <c r="Q36" i="3"/>
  <c r="AA42" i="3"/>
  <c r="Q42" i="3"/>
  <c r="AA48" i="3"/>
  <c r="Q48" i="3"/>
  <c r="AA54" i="3"/>
  <c r="Q54" i="3"/>
  <c r="R16" i="3"/>
  <c r="AB18" i="3"/>
  <c r="R19" i="3"/>
  <c r="AB21" i="3"/>
  <c r="R22" i="3"/>
  <c r="AB24" i="3"/>
  <c r="R25" i="3"/>
  <c r="AA40" i="3"/>
  <c r="Q40" i="3"/>
  <c r="AA46" i="3"/>
  <c r="Q46" i="3"/>
  <c r="AA52" i="3"/>
  <c r="Q52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AB55" i="3"/>
  <c r="AB56" i="3"/>
  <c r="AB57" i="3"/>
  <c r="Q58" i="3" l="1"/>
  <c r="R58" i="3"/>
  <c r="AB58" i="3"/>
  <c r="AB59" i="3"/>
  <c r="Q59" i="3"/>
  <c r="R59" i="3"/>
  <c r="AA59" i="3"/>
  <c r="AA58" i="3"/>
</calcChain>
</file>

<file path=xl/sharedStrings.xml><?xml version="1.0" encoding="utf-8"?>
<sst xmlns="http://schemas.openxmlformats.org/spreadsheetml/2006/main" count="312" uniqueCount="146">
  <si>
    <t>建物</t>
    <rPh sb="0" eb="2">
      <t>タテモノ</t>
    </rPh>
    <phoneticPr fontId="2"/>
  </si>
  <si>
    <t>No.</t>
    <phoneticPr fontId="2"/>
  </si>
  <si>
    <t>更新／
非更新</t>
    <rPh sb="0" eb="2">
      <t>コウシン</t>
    </rPh>
    <rPh sb="4" eb="7">
      <t>ヒコウシン</t>
    </rPh>
    <phoneticPr fontId="2"/>
  </si>
  <si>
    <t>型番</t>
    <rPh sb="0" eb="2">
      <t>カタバン</t>
    </rPh>
    <phoneticPr fontId="2"/>
  </si>
  <si>
    <t>更新</t>
  </si>
  <si>
    <t>本館</t>
    <rPh sb="0" eb="2">
      <t>ホンカン</t>
    </rPh>
    <phoneticPr fontId="2"/>
  </si>
  <si>
    <t>サンルーム</t>
  </si>
  <si>
    <t>ホール</t>
  </si>
  <si>
    <t>ステージ</t>
  </si>
  <si>
    <t>ロッカールーム</t>
  </si>
  <si>
    <t>系統</t>
    <rPh sb="0" eb="2">
      <t>ケイトウ</t>
    </rPh>
    <phoneticPr fontId="2"/>
  </si>
  <si>
    <t>既存設備</t>
    <rPh sb="0" eb="2">
      <t>キゾン</t>
    </rPh>
    <rPh sb="2" eb="4">
      <t>セツビ</t>
    </rPh>
    <phoneticPr fontId="2"/>
  </si>
  <si>
    <t>更新設備</t>
    <rPh sb="0" eb="2">
      <t>コウシン</t>
    </rPh>
    <rPh sb="2" eb="4">
      <t>セツビ</t>
    </rPh>
    <phoneticPr fontId="2"/>
  </si>
  <si>
    <t>冷房</t>
    <rPh sb="0" eb="2">
      <t>レイボウ</t>
    </rPh>
    <phoneticPr fontId="2"/>
  </si>
  <si>
    <t>暖房</t>
    <rPh sb="0" eb="2">
      <t>ダンボウ</t>
    </rPh>
    <phoneticPr fontId="2"/>
  </si>
  <si>
    <t>計算</t>
    <rPh sb="0" eb="2">
      <t>ケイサン</t>
    </rPh>
    <phoneticPr fontId="2"/>
  </si>
  <si>
    <t>a</t>
    <phoneticPr fontId="2"/>
  </si>
  <si>
    <t>b</t>
    <phoneticPr fontId="2"/>
  </si>
  <si>
    <t>i</t>
  </si>
  <si>
    <t>更新</t>
    <rPh sb="0" eb="2">
      <t>コウシン</t>
    </rPh>
    <phoneticPr fontId="2"/>
  </si>
  <si>
    <t>PAC-1</t>
    <phoneticPr fontId="2"/>
  </si>
  <si>
    <t>PAC-2</t>
    <phoneticPr fontId="2"/>
  </si>
  <si>
    <t>PAC-3</t>
    <phoneticPr fontId="2"/>
  </si>
  <si>
    <t>PAC-11</t>
    <phoneticPr fontId="2"/>
  </si>
  <si>
    <t>PAC-12</t>
    <phoneticPr fontId="2"/>
  </si>
  <si>
    <t>PAC-13</t>
    <phoneticPr fontId="2"/>
  </si>
  <si>
    <t>PAC-21</t>
    <phoneticPr fontId="2"/>
  </si>
  <si>
    <t>更新機器の合計</t>
    <rPh sb="0" eb="4">
      <t>コウシンキキ</t>
    </rPh>
    <rPh sb="5" eb="7">
      <t>ゴウケイ</t>
    </rPh>
    <phoneticPr fontId="2"/>
  </si>
  <si>
    <t>部屋名称</t>
    <rPh sb="0" eb="4">
      <t>ヘヤメイショウ</t>
    </rPh>
    <phoneticPr fontId="2"/>
  </si>
  <si>
    <t>年間使用時間</t>
    <rPh sb="0" eb="2">
      <t>ネンカン</t>
    </rPh>
    <rPh sb="2" eb="6">
      <t>シヨウジカン</t>
    </rPh>
    <phoneticPr fontId="2"/>
  </si>
  <si>
    <t>台数</t>
    <rPh sb="0" eb="2">
      <t>ダイスウ</t>
    </rPh>
    <phoneticPr fontId="2"/>
  </si>
  <si>
    <t>能力（kW)</t>
    <rPh sb="0" eb="2">
      <t>ノウリョク</t>
    </rPh>
    <phoneticPr fontId="2"/>
  </si>
  <si>
    <t>定格電力（kW)</t>
    <rPh sb="0" eb="2">
      <t>テイカク</t>
    </rPh>
    <rPh sb="2" eb="4">
      <t>デンリョク</t>
    </rPh>
    <phoneticPr fontId="2"/>
  </si>
  <si>
    <t>負荷率</t>
    <rPh sb="0" eb="3">
      <t>フカリツ</t>
    </rPh>
    <phoneticPr fontId="4"/>
  </si>
  <si>
    <t>電力使用量（kW)</t>
    <rPh sb="0" eb="2">
      <t>デンリョク</t>
    </rPh>
    <rPh sb="2" eb="5">
      <t>シヨウリョウ</t>
    </rPh>
    <phoneticPr fontId="2"/>
  </si>
  <si>
    <t>冷房</t>
    <rPh sb="0" eb="2">
      <t>レイボウ</t>
    </rPh>
    <phoneticPr fontId="4"/>
  </si>
  <si>
    <t>暖房</t>
    <rPh sb="0" eb="2">
      <t>ダンボウ</t>
    </rPh>
    <phoneticPr fontId="4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</si>
  <si>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</si>
  <si>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</si>
  <si>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</si>
  <si>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</si>
  <si>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</si>
  <si>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</si>
  <si>
    <t>j=a*c*f*h</t>
  </si>
  <si>
    <t>k=b*c*g*i</t>
  </si>
  <si>
    <t>①</t>
  </si>
  <si>
    <t>②</t>
  </si>
  <si>
    <t>③</t>
  </si>
  <si>
    <t>④</t>
  </si>
  <si>
    <t>⑤</t>
  </si>
  <si>
    <t>⑥</t>
  </si>
  <si>
    <t>⑦</t>
  </si>
  <si>
    <t>⑧=
a*①*④*⑥</t>
    <phoneticPr fontId="2"/>
  </si>
  <si>
    <t>⑨=
b*①*⑤*⑦</t>
    <phoneticPr fontId="2"/>
  </si>
  <si>
    <t>MAC1-1</t>
    <phoneticPr fontId="2"/>
  </si>
  <si>
    <t>居室A（さくら系）</t>
    <rPh sb="0" eb="2">
      <t>キョシツ</t>
    </rPh>
    <rPh sb="7" eb="8">
      <t>ケイ</t>
    </rPh>
    <phoneticPr fontId="2"/>
  </si>
  <si>
    <t>RCID-NP28K</t>
  </si>
  <si>
    <t>MAC2-1</t>
    <phoneticPr fontId="2"/>
  </si>
  <si>
    <t>居室A（ひまわり系）</t>
    <rPh sb="0" eb="2">
      <t>キョシツ</t>
    </rPh>
    <rPh sb="8" eb="9">
      <t>ケイ</t>
    </rPh>
    <phoneticPr fontId="2"/>
  </si>
  <si>
    <t>MAC3-1</t>
    <phoneticPr fontId="2"/>
  </si>
  <si>
    <t>居室B、居室C（すみれ系）</t>
    <rPh sb="0" eb="2">
      <t>キョシツ</t>
    </rPh>
    <rPh sb="4" eb="6">
      <t>キョシツ</t>
    </rPh>
    <rPh sb="11" eb="12">
      <t>ケイ</t>
    </rPh>
    <phoneticPr fontId="2"/>
  </si>
  <si>
    <t>RCB-P28K2</t>
  </si>
  <si>
    <t>MAC3-2</t>
  </si>
  <si>
    <t>居室C（すみれ系）</t>
    <rPh sb="0" eb="2">
      <t>キョシツ</t>
    </rPh>
    <rPh sb="7" eb="8">
      <t>ケイ</t>
    </rPh>
    <phoneticPr fontId="2"/>
  </si>
  <si>
    <t>RCB-P45K2</t>
  </si>
  <si>
    <t>MAC3-3</t>
  </si>
  <si>
    <t>寮母詰所A</t>
    <rPh sb="0" eb="2">
      <t>リョウボ</t>
    </rPh>
    <rPh sb="2" eb="4">
      <t>ツメショ</t>
    </rPh>
    <phoneticPr fontId="2"/>
  </si>
  <si>
    <t>RCID-P36K2</t>
  </si>
  <si>
    <t>MAC4-1</t>
  </si>
  <si>
    <t>居室C（たんぽぽ系）</t>
    <rPh sb="0" eb="2">
      <t>キョシツ</t>
    </rPh>
    <rPh sb="8" eb="9">
      <t>ケイ</t>
    </rPh>
    <phoneticPr fontId="2"/>
  </si>
  <si>
    <t>RCB-P22K2</t>
  </si>
  <si>
    <t>MAC4-2</t>
  </si>
  <si>
    <t>MAC4-3</t>
  </si>
  <si>
    <t>寮母詰所B</t>
    <rPh sb="0" eb="2">
      <t>リョウボ</t>
    </rPh>
    <rPh sb="2" eb="4">
      <t>ツメショ</t>
    </rPh>
    <phoneticPr fontId="2"/>
  </si>
  <si>
    <t>RCID-P22K2</t>
  </si>
  <si>
    <t>MAC5-1</t>
  </si>
  <si>
    <t>居室C（すずらん系）</t>
    <rPh sb="0" eb="2">
      <t>キョシツ</t>
    </rPh>
    <rPh sb="8" eb="9">
      <t>ケイ</t>
    </rPh>
    <phoneticPr fontId="2"/>
  </si>
  <si>
    <t>MAC5-2</t>
  </si>
  <si>
    <t>MAC5-3</t>
  </si>
  <si>
    <t>居室C×2部屋、静養室</t>
    <rPh sb="0" eb="2">
      <t>キョシツ</t>
    </rPh>
    <rPh sb="5" eb="7">
      <t>ヘヤ</t>
    </rPh>
    <rPh sb="8" eb="11">
      <t>セイヨウシツ</t>
    </rPh>
    <phoneticPr fontId="2"/>
  </si>
  <si>
    <t>MAC5-4</t>
  </si>
  <si>
    <t>医務室</t>
    <rPh sb="0" eb="3">
      <t>イムシツ</t>
    </rPh>
    <phoneticPr fontId="2"/>
  </si>
  <si>
    <t>RCI-NP45K</t>
  </si>
  <si>
    <t>MAC6-1</t>
  </si>
  <si>
    <t>調理室</t>
    <rPh sb="0" eb="3">
      <t>チョウリシツ</t>
    </rPh>
    <phoneticPr fontId="2"/>
  </si>
  <si>
    <t>RPCK-P140K</t>
  </si>
  <si>
    <t>MAC7-1</t>
  </si>
  <si>
    <t>理髪室</t>
    <rPh sb="0" eb="3">
      <t>リハツシツ</t>
    </rPh>
    <phoneticPr fontId="2"/>
  </si>
  <si>
    <t>RCID-P45K2</t>
  </si>
  <si>
    <t>MAC7-2</t>
  </si>
  <si>
    <t>RCID-P56K2</t>
  </si>
  <si>
    <t>MAC7-3</t>
  </si>
  <si>
    <t>廊下</t>
    <rPh sb="0" eb="2">
      <t>ロウカ</t>
    </rPh>
    <phoneticPr fontId="2"/>
  </si>
  <si>
    <t>RCID-P80K2</t>
  </si>
  <si>
    <t>MAC8-1</t>
  </si>
  <si>
    <t>脱衣室</t>
    <rPh sb="0" eb="3">
      <t>ダツイシツ</t>
    </rPh>
    <phoneticPr fontId="2"/>
  </si>
  <si>
    <t>MAC8-2</t>
  </si>
  <si>
    <t>廊下（さくら通り）</t>
    <rPh sb="0" eb="2">
      <t>ロウカ</t>
    </rPh>
    <rPh sb="6" eb="7">
      <t>ドオ</t>
    </rPh>
    <phoneticPr fontId="2"/>
  </si>
  <si>
    <t>MAC8-3</t>
  </si>
  <si>
    <t>洗濯室</t>
    <rPh sb="0" eb="3">
      <t>センタクシツ</t>
    </rPh>
    <phoneticPr fontId="2"/>
  </si>
  <si>
    <t>MAC8-4</t>
  </si>
  <si>
    <t>特別浴室</t>
    <rPh sb="0" eb="2">
      <t>トクベツ</t>
    </rPh>
    <rPh sb="2" eb="4">
      <t>ヨクシツ</t>
    </rPh>
    <phoneticPr fontId="2"/>
  </si>
  <si>
    <t>RPCK-P80K</t>
  </si>
  <si>
    <t>MAC9-1</t>
  </si>
  <si>
    <t>食堂・談話室A</t>
    <rPh sb="0" eb="2">
      <t>ショクドウ</t>
    </rPh>
    <rPh sb="3" eb="6">
      <t>ダンワシツ</t>
    </rPh>
    <phoneticPr fontId="2"/>
  </si>
  <si>
    <t>RCI-P71K1</t>
  </si>
  <si>
    <t>MAC10-1</t>
  </si>
  <si>
    <t>廊下（ひまわり通り、すみれ通り）</t>
    <rPh sb="0" eb="2">
      <t>ロウカ</t>
    </rPh>
    <rPh sb="7" eb="8">
      <t>ドオ</t>
    </rPh>
    <rPh sb="13" eb="14">
      <t>ドオ</t>
    </rPh>
    <phoneticPr fontId="2"/>
  </si>
  <si>
    <t>MAC10-2</t>
  </si>
  <si>
    <t>RCID-P90K2</t>
  </si>
  <si>
    <t>MAC11-1</t>
  </si>
  <si>
    <t>廊下（たんぽぽ通り）</t>
    <rPh sb="0" eb="2">
      <t>ロウカ</t>
    </rPh>
    <rPh sb="7" eb="8">
      <t>ドオ</t>
    </rPh>
    <phoneticPr fontId="2"/>
  </si>
  <si>
    <t>MAC11-2</t>
  </si>
  <si>
    <t>食堂・談話室B</t>
    <rPh sb="0" eb="2">
      <t>ショクドウ</t>
    </rPh>
    <rPh sb="3" eb="6">
      <t>ダンワシツ</t>
    </rPh>
    <phoneticPr fontId="2"/>
  </si>
  <si>
    <t>MAC11-3</t>
  </si>
  <si>
    <t>MAC12-1</t>
  </si>
  <si>
    <t>廊下（すずらん通り）</t>
    <rPh sb="0" eb="2">
      <t>ロウカ</t>
    </rPh>
    <rPh sb="7" eb="8">
      <t>ドオ</t>
    </rPh>
    <phoneticPr fontId="2"/>
  </si>
  <si>
    <t>MAC12-2</t>
  </si>
  <si>
    <t>談話室B</t>
    <rPh sb="0" eb="3">
      <t>ダンワシツ</t>
    </rPh>
    <phoneticPr fontId="2"/>
  </si>
  <si>
    <t>MAC12-3</t>
  </si>
  <si>
    <t>MAC12-4</t>
  </si>
  <si>
    <t>MAC13-1</t>
    <phoneticPr fontId="2"/>
  </si>
  <si>
    <t>廊下（中通り）</t>
    <rPh sb="0" eb="2">
      <t>ロウカ</t>
    </rPh>
    <rPh sb="3" eb="5">
      <t>ナカドオ</t>
    </rPh>
    <phoneticPr fontId="2"/>
  </si>
  <si>
    <t>霊安室</t>
    <rPh sb="0" eb="3">
      <t>レイアンシツ</t>
    </rPh>
    <phoneticPr fontId="2"/>
  </si>
  <si>
    <t>RCID-MP40K</t>
  </si>
  <si>
    <t>宿直室</t>
    <rPh sb="0" eb="3">
      <t>シュクチョクシツ</t>
    </rPh>
    <phoneticPr fontId="2"/>
  </si>
  <si>
    <t>寮母センター</t>
    <rPh sb="0" eb="2">
      <t>リョウボ</t>
    </rPh>
    <phoneticPr fontId="2"/>
  </si>
  <si>
    <t>事務室</t>
    <rPh sb="0" eb="3">
      <t>ジムシツ</t>
    </rPh>
    <phoneticPr fontId="2"/>
  </si>
  <si>
    <t>休憩室</t>
    <rPh sb="0" eb="3">
      <t>キュウケイシツ</t>
    </rPh>
    <phoneticPr fontId="2"/>
  </si>
  <si>
    <t>RPI-P280KF1</t>
    <phoneticPr fontId="2"/>
  </si>
  <si>
    <t>廊下北東</t>
    <rPh sb="0" eb="4">
      <t>ロウカホクトウ</t>
    </rPh>
    <phoneticPr fontId="2"/>
  </si>
  <si>
    <t>RPI-P280KF1</t>
  </si>
  <si>
    <t>廊下南東</t>
    <rPh sb="0" eb="4">
      <t>ロウカナントウ</t>
    </rPh>
    <phoneticPr fontId="2"/>
  </si>
  <si>
    <t>廊下南西</t>
    <rPh sb="0" eb="2">
      <t>ロウカ</t>
    </rPh>
    <rPh sb="2" eb="4">
      <t>ナンセイ</t>
    </rPh>
    <phoneticPr fontId="2"/>
  </si>
  <si>
    <t>SR-P40STE</t>
  </si>
  <si>
    <t>改修棟</t>
    <rPh sb="0" eb="3">
      <t>カイシュウトウ</t>
    </rPh>
    <phoneticPr fontId="2"/>
  </si>
  <si>
    <t>RCI-P50K1</t>
  </si>
  <si>
    <t>RPI-P280K</t>
  </si>
  <si>
    <t>MAC21-1</t>
  </si>
  <si>
    <t>MAC21-2</t>
    <phoneticPr fontId="2"/>
  </si>
  <si>
    <t>MAC21-2</t>
  </si>
  <si>
    <t>事務室前ホール・２F会議室・ミーティングルーム</t>
    <rPh sb="0" eb="3">
      <t>ジムシツ</t>
    </rPh>
    <rPh sb="3" eb="4">
      <t>マエ</t>
    </rPh>
    <phoneticPr fontId="2"/>
  </si>
  <si>
    <t>MAC21-3</t>
    <phoneticPr fontId="2"/>
  </si>
  <si>
    <t>RCID-P112K2</t>
  </si>
  <si>
    <t>室内機合計</t>
    <rPh sb="0" eb="3">
      <t>シツナイキ</t>
    </rPh>
    <rPh sb="3" eb="5">
      <t>ゴウケイ</t>
    </rPh>
    <phoneticPr fontId="2"/>
  </si>
  <si>
    <t>空調室内機　導入機器一覧</t>
    <rPh sb="0" eb="2">
      <t>クウチョウ</t>
    </rPh>
    <rPh sb="2" eb="5">
      <t>シツナイキ</t>
    </rPh>
    <rPh sb="6" eb="10">
      <t>ドウニュウキキ</t>
    </rPh>
    <rPh sb="10" eb="12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</si>
</sst>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h&quot;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6" xfId="0" applyFont="1" applyBorder="1"/>
    <xf numFmtId="3" fontId="1" fillId="0" borderId="6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/>
    <xf numFmtId="9" fontId="1" fillId="0" borderId="7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shrinkToFit="1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 shrinkToFit="1"/>
    </xf>
    <xf numFmtId="3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3" fontId="1" fillId="0" borderId="15" xfId="0" applyNumberFormat="1" applyFon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4&#12503;&#12525;&#12472;&#12455;&#12463;&#12488;/009&#32769;&#20154;&#20445;&#20581;&#26045;&#35373;&#12385;&#12363;&#12356;/&#29031;&#26126;&#27231;&#22120;&#34920;/&#12385;&#12363;&#12356;&#12288;&#38651;&#21147;&#37327;&#35336;&#31639;140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集計時間"/>
      <sheetName val="集計種別"/>
      <sheetName val="集計金額"/>
      <sheetName val="器具data"/>
      <sheetName val="点灯時間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</v>
          </cell>
          <cell r="B2" t="str">
            <v>外灯　　（既設）</v>
          </cell>
          <cell r="C2">
            <v>4</v>
          </cell>
          <cell r="D2">
            <v>0</v>
          </cell>
          <cell r="E2">
            <v>34</v>
          </cell>
          <cell r="F2" t="str">
            <v>FDL27　ﾎﾟｰﾙ灯</v>
          </cell>
          <cell r="G2">
            <v>34</v>
          </cell>
          <cell r="H2" t="str">
            <v>A</v>
          </cell>
        </row>
        <row r="3">
          <cell r="A3" t="str">
            <v>C</v>
          </cell>
          <cell r="B3" t="str">
            <v>ＬＥＤ屋外置形  LEDB-67302(K)</v>
          </cell>
          <cell r="C3">
            <v>4</v>
          </cell>
          <cell r="D3">
            <v>31000</v>
          </cell>
          <cell r="E3">
            <v>8.9</v>
          </cell>
          <cell r="F3" t="str">
            <v>FDL18　屋外灯</v>
          </cell>
          <cell r="G3">
            <v>22</v>
          </cell>
          <cell r="H3" t="str">
            <v>C</v>
          </cell>
        </row>
        <row r="4">
          <cell r="A4" t="str">
            <v>D1</v>
          </cell>
          <cell r="B4" t="str">
            <v>ＬＥＤブラケット  LEDB85906(W)</v>
          </cell>
          <cell r="C4">
            <v>22</v>
          </cell>
          <cell r="D4">
            <v>15700</v>
          </cell>
          <cell r="E4">
            <v>5.4</v>
          </cell>
          <cell r="F4" t="str">
            <v>IL40　ﾌﾞﾗｹｯﾄ</v>
          </cell>
          <cell r="G4">
            <v>40</v>
          </cell>
          <cell r="H4" t="str">
            <v>D1</v>
          </cell>
        </row>
        <row r="5">
          <cell r="A5" t="str">
            <v>D2</v>
          </cell>
          <cell r="B5" t="str">
            <v>ＬＥＤブラケット  LEDB88908(S)</v>
          </cell>
          <cell r="C5">
            <v>15</v>
          </cell>
          <cell r="D5">
            <v>12200</v>
          </cell>
          <cell r="E5">
            <v>5.6</v>
          </cell>
          <cell r="F5" t="str">
            <v>IL25　ﾌﾞﾗｹｯﾄ</v>
          </cell>
          <cell r="G5">
            <v>25</v>
          </cell>
          <cell r="H5" t="str">
            <v>D2</v>
          </cell>
        </row>
        <row r="6">
          <cell r="A6" t="str">
            <v>E</v>
          </cell>
          <cell r="B6" t="str">
            <v>ＬＥＤダウンライト  LEDD-16001M-LD9</v>
          </cell>
          <cell r="C6">
            <v>286</v>
          </cell>
          <cell r="D6">
            <v>15500</v>
          </cell>
          <cell r="E6">
            <v>9.8000000000000007</v>
          </cell>
          <cell r="F6" t="str">
            <v>FDL27　ﾀﾞｳﾝﾗｲﾄ</v>
          </cell>
          <cell r="G6">
            <v>34</v>
          </cell>
          <cell r="H6" t="str">
            <v>E</v>
          </cell>
        </row>
        <row r="7">
          <cell r="A7" t="str">
            <v>F75</v>
          </cell>
          <cell r="B7" t="str">
            <v>ＬＥＤダウンライト  IHD-2584M(W)</v>
          </cell>
          <cell r="C7">
            <v>10</v>
          </cell>
          <cell r="D7">
            <v>13900</v>
          </cell>
          <cell r="E7">
            <v>4.3</v>
          </cell>
          <cell r="F7" t="str">
            <v>JR75　ﾀﾞｳﾝﾗｲﾄ</v>
          </cell>
          <cell r="G7">
            <v>75</v>
          </cell>
          <cell r="H7" t="str">
            <v>F75</v>
          </cell>
        </row>
        <row r="8">
          <cell r="A8" t="str">
            <v>F50</v>
          </cell>
          <cell r="B8" t="str">
            <v>ＬＥＤダウンライト  IHD-2583M(W)</v>
          </cell>
          <cell r="C8">
            <v>19</v>
          </cell>
          <cell r="D8">
            <v>12550</v>
          </cell>
          <cell r="E8">
            <v>4.3</v>
          </cell>
          <cell r="F8" t="str">
            <v>JR50　ﾀﾞｳﾝﾗｲﾄ</v>
          </cell>
          <cell r="G8">
            <v>50</v>
          </cell>
          <cell r="H8" t="str">
            <v>F50</v>
          </cell>
        </row>
        <row r="9">
          <cell r="A9" t="str">
            <v>G</v>
          </cell>
          <cell r="B9" t="str">
            <v>ＬＥＤダウンライト  LEDD-16901M-LD9</v>
          </cell>
          <cell r="C9">
            <v>28</v>
          </cell>
          <cell r="D9">
            <v>23000</v>
          </cell>
          <cell r="E9">
            <v>9.8000000000000007</v>
          </cell>
          <cell r="F9" t="str">
            <v>FDL27　ﾀﾞｳﾝﾗｲﾄ軒下</v>
          </cell>
          <cell r="G9">
            <v>34</v>
          </cell>
          <cell r="H9" t="str">
            <v>G</v>
          </cell>
        </row>
        <row r="10">
          <cell r="A10" t="str">
            <v>H</v>
          </cell>
          <cell r="B10" t="str">
            <v>ＬＥＤブラケット  LEDB-12200(K)</v>
          </cell>
          <cell r="C10">
            <v>8</v>
          </cell>
          <cell r="D10">
            <v>55500</v>
          </cell>
          <cell r="E10">
            <v>33.200000000000003</v>
          </cell>
          <cell r="F10" t="str">
            <v>BRF100x2　ブラケット</v>
          </cell>
          <cell r="G10">
            <v>200</v>
          </cell>
          <cell r="H10" t="str">
            <v>H</v>
          </cell>
        </row>
        <row r="11">
          <cell r="A11" t="str">
            <v>I</v>
          </cell>
          <cell r="B11" t="str">
            <v>ＬＥＤ電球  LDA6L-G-E17/S</v>
          </cell>
          <cell r="C11">
            <v>1</v>
          </cell>
          <cell r="D11">
            <v>23000</v>
          </cell>
          <cell r="E11">
            <v>28</v>
          </cell>
          <cell r="F11" t="str">
            <v>IL100x5　シーリングライト</v>
          </cell>
          <cell r="G11">
            <v>500</v>
          </cell>
          <cell r="H11" t="str">
            <v>I</v>
          </cell>
        </row>
        <row r="12">
          <cell r="A12" t="str">
            <v>I443</v>
          </cell>
          <cell r="B12" t="str">
            <v>ＬＥＤ組込  LEDT-33242N-LDJ</v>
          </cell>
          <cell r="C12">
            <v>2</v>
          </cell>
          <cell r="D12">
            <v>297600</v>
          </cell>
          <cell r="E12">
            <v>324</v>
          </cell>
          <cell r="F12" t="str">
            <v>FLR40x4-3　埋込</v>
          </cell>
          <cell r="G12">
            <v>468</v>
          </cell>
          <cell r="H12" t="str">
            <v>I443</v>
          </cell>
        </row>
        <row r="13">
          <cell r="A13" t="str">
            <v>J553</v>
          </cell>
          <cell r="B13" t="str">
            <v>ベースライト埋込スクエア  LEDR-69404N-LDJ</v>
          </cell>
          <cell r="C13">
            <v>4</v>
          </cell>
          <cell r="D13">
            <v>85000</v>
          </cell>
          <cell r="E13">
            <v>94</v>
          </cell>
          <cell r="F13" t="str">
            <v>FPL55x3　埋込ﾙｰﾊﾞｰ</v>
          </cell>
          <cell r="G13">
            <v>550</v>
          </cell>
          <cell r="H13" t="str">
            <v>J553</v>
          </cell>
        </row>
        <row r="14">
          <cell r="A14" t="str">
            <v>J364</v>
          </cell>
          <cell r="B14" t="str">
            <v>ベースライト埋込スクエア  LEDR-46416N-LDJ</v>
          </cell>
          <cell r="C14">
            <v>68</v>
          </cell>
          <cell r="D14">
            <v>54000</v>
          </cell>
          <cell r="E14">
            <v>69</v>
          </cell>
          <cell r="F14" t="str">
            <v>FPL36x4　埋込ﾙｰﾊﾞｰ</v>
          </cell>
          <cell r="G14">
            <v>140</v>
          </cell>
          <cell r="H14" t="str">
            <v>J364</v>
          </cell>
        </row>
        <row r="15">
          <cell r="A15" t="str">
            <v>J363</v>
          </cell>
          <cell r="B15" t="str">
            <v>ベースライト埋込スクエア  LEDR-46416N-LDJ</v>
          </cell>
          <cell r="C15">
            <v>40</v>
          </cell>
          <cell r="D15">
            <v>54000</v>
          </cell>
          <cell r="E15">
            <v>69</v>
          </cell>
          <cell r="F15" t="str">
            <v>FPL36x3　埋込ﾙｰﾊﾞｰ</v>
          </cell>
          <cell r="G15">
            <v>108</v>
          </cell>
          <cell r="H15" t="str">
            <v>J363</v>
          </cell>
        </row>
        <row r="16">
          <cell r="A16" t="str">
            <v>K</v>
          </cell>
          <cell r="B16" t="str">
            <v>ＬＥＤシーリングライト  LEDH80126PW-LD</v>
          </cell>
          <cell r="C16">
            <v>10</v>
          </cell>
          <cell r="D16">
            <v>19500</v>
          </cell>
          <cell r="E16">
            <v>37</v>
          </cell>
          <cell r="F16" t="str">
            <v>FL20x3　ｼｰﾘﾝｸﾞﾗｲﾄ</v>
          </cell>
          <cell r="G16">
            <v>63</v>
          </cell>
          <cell r="H16" t="str">
            <v>K</v>
          </cell>
        </row>
        <row r="17">
          <cell r="A17" t="str">
            <v>K24</v>
          </cell>
          <cell r="B17" t="str">
            <v>ＬＤＬ２０ｘ４埋込アクリ  ＬＤＬ２０ｘ４埋込アクリ</v>
          </cell>
          <cell r="C17">
            <v>4</v>
          </cell>
          <cell r="D17">
            <v>154000</v>
          </cell>
          <cell r="E17">
            <v>68</v>
          </cell>
          <cell r="F17" t="str">
            <v>FL20x4　埋込ｱｸﾘ</v>
          </cell>
          <cell r="G17">
            <v>84</v>
          </cell>
          <cell r="H17" t="str">
            <v>K24</v>
          </cell>
        </row>
        <row r="18">
          <cell r="A18" t="str">
            <v>L42</v>
          </cell>
          <cell r="B18" t="str">
            <v>ベースライト  LEDR-46521NK-LS9</v>
          </cell>
          <cell r="C18">
            <v>92</v>
          </cell>
          <cell r="D18">
            <v>29800</v>
          </cell>
          <cell r="E18">
            <v>44</v>
          </cell>
          <cell r="F18" t="str">
            <v>FLR40x2　埋込開放</v>
          </cell>
          <cell r="G18">
            <v>73</v>
          </cell>
          <cell r="H18" t="str">
            <v>L42</v>
          </cell>
        </row>
        <row r="19">
          <cell r="A19" t="str">
            <v>L'42-3</v>
          </cell>
          <cell r="B19" t="str">
            <v>ＬＥＤ埋込開放　３連  LEDR-46521NK-LS9</v>
          </cell>
          <cell r="C19">
            <v>16</v>
          </cell>
          <cell r="D19">
            <v>92000</v>
          </cell>
          <cell r="E19">
            <v>132</v>
          </cell>
          <cell r="F19" t="str">
            <v>FLR40x2-3　埋込開放</v>
          </cell>
          <cell r="G19">
            <v>219</v>
          </cell>
          <cell r="H19" t="str">
            <v>L'42-3</v>
          </cell>
        </row>
        <row r="20">
          <cell r="A20" t="str">
            <v>L'42-5</v>
          </cell>
          <cell r="B20" t="str">
            <v>ＬＥＤ埋込開放　５連  LEDR-46521NK-LS9</v>
          </cell>
          <cell r="C20">
            <v>4</v>
          </cell>
          <cell r="D20">
            <v>154200</v>
          </cell>
          <cell r="E20">
            <v>220</v>
          </cell>
          <cell r="F20" t="str">
            <v>FLR40x2-5　埋込開放</v>
          </cell>
          <cell r="G20">
            <v>365</v>
          </cell>
          <cell r="H20" t="str">
            <v>L'42-5</v>
          </cell>
        </row>
        <row r="21">
          <cell r="A21" t="str">
            <v>L22</v>
          </cell>
          <cell r="B21" t="str">
            <v>ＡＱ埋込２０形Ｗ３００調光  LEDR-26161NK-LD9</v>
          </cell>
          <cell r="C21">
            <v>8</v>
          </cell>
          <cell r="D21">
            <v>23500</v>
          </cell>
          <cell r="E21">
            <v>15.1</v>
          </cell>
          <cell r="F21" t="str">
            <v>FL20x2　埋込開放</v>
          </cell>
          <cell r="G21">
            <v>42</v>
          </cell>
          <cell r="H21" t="str">
            <v>L22</v>
          </cell>
        </row>
        <row r="22">
          <cell r="A22" t="str">
            <v>L21</v>
          </cell>
          <cell r="B22" t="str">
            <v>ＡＱ埋込２０形Ｗ２２０調光  LEDR-25081NK-LD9</v>
          </cell>
          <cell r="C22">
            <v>1</v>
          </cell>
          <cell r="D22">
            <v>20700</v>
          </cell>
          <cell r="E22">
            <v>8.9</v>
          </cell>
          <cell r="F22" t="str">
            <v>FL20x1　埋込開放</v>
          </cell>
          <cell r="G22">
            <v>21</v>
          </cell>
          <cell r="H22" t="str">
            <v>L21</v>
          </cell>
        </row>
        <row r="23">
          <cell r="A23" t="str">
            <v>M42</v>
          </cell>
          <cell r="B23" t="str">
            <v>ベースライト  LEDT-42521NK-LS9</v>
          </cell>
          <cell r="C23">
            <v>27</v>
          </cell>
          <cell r="D23">
            <v>24000</v>
          </cell>
          <cell r="E23">
            <v>44</v>
          </cell>
          <cell r="F23" t="str">
            <v>FLR40x2　逆富士</v>
          </cell>
          <cell r="G23">
            <v>73</v>
          </cell>
          <cell r="H23" t="str">
            <v>M42</v>
          </cell>
        </row>
        <row r="24">
          <cell r="A24" t="str">
            <v>M42d</v>
          </cell>
          <cell r="B24" t="str">
            <v>ベースライト＋非常灯  LEDT-42521NK-LS9</v>
          </cell>
          <cell r="C24">
            <v>4</v>
          </cell>
          <cell r="D24">
            <v>58300</v>
          </cell>
          <cell r="E24">
            <v>44</v>
          </cell>
          <cell r="F24" t="str">
            <v>FLR40x2　逆富士　電池内臓</v>
          </cell>
          <cell r="G24">
            <v>73</v>
          </cell>
          <cell r="H24" t="str">
            <v>M42d</v>
          </cell>
        </row>
        <row r="25">
          <cell r="A25" t="str">
            <v>M41</v>
          </cell>
          <cell r="B25" t="str">
            <v>ベースライト  LEDT-41261NK-LS9</v>
          </cell>
          <cell r="C25">
            <v>32</v>
          </cell>
          <cell r="D25">
            <v>18000</v>
          </cell>
          <cell r="E25">
            <v>24</v>
          </cell>
          <cell r="F25" t="str">
            <v>FLR40x1　逆富士</v>
          </cell>
          <cell r="G25">
            <v>38</v>
          </cell>
          <cell r="H25" t="str">
            <v>M41</v>
          </cell>
        </row>
        <row r="26">
          <cell r="A26" t="str">
            <v>M41d</v>
          </cell>
          <cell r="B26" t="str">
            <v>ＬＥＤベースライト＋非常灯  LEDT-41261NK-LS9</v>
          </cell>
          <cell r="C26">
            <v>4</v>
          </cell>
          <cell r="D26">
            <v>52300</v>
          </cell>
          <cell r="E26">
            <v>24</v>
          </cell>
          <cell r="F26" t="str">
            <v>FLR40x2　逆富士　電池内臓</v>
          </cell>
          <cell r="G26">
            <v>38</v>
          </cell>
          <cell r="H26" t="str">
            <v>M41d</v>
          </cell>
        </row>
        <row r="27">
          <cell r="A27" t="str">
            <v>M41d'</v>
          </cell>
          <cell r="B27" t="str">
            <v>ＬＥＤ階段灯  LEDTS-41830-LDJ</v>
          </cell>
          <cell r="C27">
            <v>4</v>
          </cell>
          <cell r="D27">
            <v>117180</v>
          </cell>
          <cell r="E27">
            <v>33</v>
          </cell>
          <cell r="F27" t="str">
            <v>FLR40x1　階段灯</v>
          </cell>
          <cell r="G27">
            <v>38</v>
          </cell>
          <cell r="H27" t="str">
            <v>M41d'</v>
          </cell>
        </row>
        <row r="28">
          <cell r="A28" t="str">
            <v>M21</v>
          </cell>
          <cell r="B28" t="str">
            <v>ベースライト  LEDT-21081NK-LD9</v>
          </cell>
          <cell r="C28">
            <v>10</v>
          </cell>
          <cell r="D28">
            <v>15500</v>
          </cell>
          <cell r="E28">
            <v>8.9</v>
          </cell>
          <cell r="F28" t="str">
            <v>FL20x1　逆富士</v>
          </cell>
          <cell r="G28">
            <v>21</v>
          </cell>
          <cell r="H28" t="str">
            <v>M21</v>
          </cell>
        </row>
        <row r="29">
          <cell r="A29" t="str">
            <v>O42S</v>
          </cell>
          <cell r="B29" t="str">
            <v>ＬＤＬ４０ｘ２逆富士防水ＳＵＳ  LET-42384-LS9</v>
          </cell>
          <cell r="C29">
            <v>13</v>
          </cell>
          <cell r="D29">
            <v>79000</v>
          </cell>
          <cell r="E29">
            <v>48.5</v>
          </cell>
          <cell r="F29" t="str">
            <v>FLR40x2　逆富士　防水</v>
          </cell>
          <cell r="G29">
            <v>73</v>
          </cell>
          <cell r="H29" t="str">
            <v>O42S</v>
          </cell>
        </row>
        <row r="30">
          <cell r="A30" t="str">
            <v>O42Sd</v>
          </cell>
          <cell r="B30" t="str">
            <v>ＬＤＬ４０ｘ２逆富士防水ＳＵＳ　バッテリー内臓  LET-42384-LS9</v>
          </cell>
          <cell r="C30" t="str">
            <v/>
          </cell>
          <cell r="D30">
            <v>133800</v>
          </cell>
          <cell r="E30">
            <v>48.5</v>
          </cell>
          <cell r="F30" t="str">
            <v>FLR40x2　逆富士　防水　電池内臓</v>
          </cell>
          <cell r="G30">
            <v>73</v>
          </cell>
          <cell r="H30" t="str">
            <v>O42Sd</v>
          </cell>
        </row>
        <row r="31">
          <cell r="A31" t="str">
            <v>O41S</v>
          </cell>
          <cell r="B31" t="str">
            <v>ＬＤＬ４０ｘ１逆富士防水ＳＵＳ  LET-41384-LS9</v>
          </cell>
          <cell r="C31">
            <v>1</v>
          </cell>
          <cell r="D31">
            <v>58000</v>
          </cell>
          <cell r="E31">
            <v>26</v>
          </cell>
          <cell r="F31" t="str">
            <v>FLR40x2　逆富士　防水</v>
          </cell>
          <cell r="G31">
            <v>38</v>
          </cell>
          <cell r="H31" t="str">
            <v>O41S</v>
          </cell>
        </row>
        <row r="32">
          <cell r="A32" t="str">
            <v>P15</v>
          </cell>
          <cell r="B32" t="str">
            <v>ＦＬ６×１吊下器具殺菌灯防湿形  GRW-06101-SL16</v>
          </cell>
          <cell r="C32">
            <v>5</v>
          </cell>
          <cell r="D32">
            <v>23860</v>
          </cell>
          <cell r="E32">
            <v>8.5</v>
          </cell>
          <cell r="F32" t="str">
            <v>GL15x1　殺菌灯</v>
          </cell>
          <cell r="G32">
            <v>18</v>
          </cell>
          <cell r="H32" t="str">
            <v>P15</v>
          </cell>
        </row>
        <row r="33">
          <cell r="A33" t="str">
            <v>Q20</v>
          </cell>
          <cell r="B33" t="str">
            <v>ＬＥＤ流し元灯  LEDB87002-LS</v>
          </cell>
          <cell r="C33">
            <v>3</v>
          </cell>
          <cell r="D33">
            <v>25800</v>
          </cell>
          <cell r="E33">
            <v>8.3000000000000007</v>
          </cell>
          <cell r="F33" t="str">
            <v>FL20x1　流し元灯</v>
          </cell>
          <cell r="G33">
            <v>21</v>
          </cell>
          <cell r="H33" t="str">
            <v>Q20</v>
          </cell>
        </row>
        <row r="34">
          <cell r="A34" t="str">
            <v>R21</v>
          </cell>
          <cell r="B34" t="str">
            <v>ＬＥＤブラケット  LEDB87006-LS</v>
          </cell>
          <cell r="C34">
            <v>41</v>
          </cell>
          <cell r="D34">
            <v>29800</v>
          </cell>
          <cell r="E34">
            <v>8.5</v>
          </cell>
          <cell r="F34" t="str">
            <v>FL20x1　ﾐﾗｰ灯</v>
          </cell>
          <cell r="G34">
            <v>21</v>
          </cell>
          <cell r="H34" t="str">
            <v>R21</v>
          </cell>
        </row>
        <row r="35">
          <cell r="A35" t="str">
            <v>S40</v>
          </cell>
          <cell r="B35" t="str">
            <v>ベースライト  LEDT-43261NK-LS9</v>
          </cell>
          <cell r="C35">
            <v>106</v>
          </cell>
          <cell r="D35">
            <v>18000</v>
          </cell>
          <cell r="E35">
            <v>24</v>
          </cell>
          <cell r="F35" t="str">
            <v>FLR40x1　ﾄﾗﾌ</v>
          </cell>
          <cell r="G35">
            <v>38</v>
          </cell>
          <cell r="H35" t="str">
            <v>S40</v>
          </cell>
        </row>
        <row r="36">
          <cell r="A36" t="str">
            <v>T</v>
          </cell>
          <cell r="B36" t="str">
            <v>ＬＥＤブラケット  LEDB-67309(K)</v>
          </cell>
          <cell r="C36">
            <v>31</v>
          </cell>
          <cell r="D36">
            <v>37900</v>
          </cell>
          <cell r="E36">
            <v>6.9</v>
          </cell>
          <cell r="F36" t="str">
            <v>IL60　ﾌﾞﾗｹｯﾄ</v>
          </cell>
          <cell r="G36">
            <v>60</v>
          </cell>
          <cell r="H36" t="str">
            <v>T</v>
          </cell>
        </row>
        <row r="37">
          <cell r="A37" t="str">
            <v>V5</v>
          </cell>
          <cell r="B37" t="str">
            <v>ＬＥＤ電球  LDT1L-H-E12</v>
          </cell>
          <cell r="C37">
            <v>4</v>
          </cell>
          <cell r="D37">
            <v>1000</v>
          </cell>
          <cell r="E37">
            <v>0.5</v>
          </cell>
          <cell r="F37" t="str">
            <v>IL5　足元灯</v>
          </cell>
          <cell r="G37">
            <v>5</v>
          </cell>
          <cell r="H37" t="str">
            <v>V5</v>
          </cell>
        </row>
        <row r="38">
          <cell r="A38" t="str">
            <v>W13</v>
          </cell>
          <cell r="B38" t="str">
            <v>ＬＥＤベット灯  LEDA-04004</v>
          </cell>
          <cell r="C38">
            <v>40</v>
          </cell>
          <cell r="D38">
            <v>32300</v>
          </cell>
          <cell r="E38">
            <v>5.4</v>
          </cell>
          <cell r="F38" t="str">
            <v>FPL13　ベットﾗｲﾄ</v>
          </cell>
          <cell r="G38">
            <v>18</v>
          </cell>
          <cell r="H38" t="str">
            <v>W13</v>
          </cell>
        </row>
        <row r="39">
          <cell r="A39" t="str">
            <v>W'13</v>
          </cell>
          <cell r="B39" t="str">
            <v>ベットライト　　（既設）</v>
          </cell>
          <cell r="C39">
            <v>40</v>
          </cell>
          <cell r="D39">
            <v>0</v>
          </cell>
          <cell r="E39">
            <v>21</v>
          </cell>
          <cell r="F39" t="str">
            <v>FL20x1　ベットﾗｲﾄ</v>
          </cell>
          <cell r="G39">
            <v>21</v>
          </cell>
          <cell r="H39" t="str">
            <v>W'13</v>
          </cell>
        </row>
        <row r="40">
          <cell r="A40" t="str">
            <v>X5</v>
          </cell>
          <cell r="B40" t="str">
            <v>ＬＥＤ電球  LDA5L-G-E17/S</v>
          </cell>
          <cell r="C40">
            <v>25</v>
          </cell>
          <cell r="D40">
            <v>4600</v>
          </cell>
          <cell r="E40">
            <v>5.2</v>
          </cell>
          <cell r="F40" t="str">
            <v>IL5　ﾀﾞｳﾝﾗｲﾄ</v>
          </cell>
          <cell r="G40">
            <v>5</v>
          </cell>
          <cell r="H40" t="str">
            <v>X5</v>
          </cell>
        </row>
        <row r="41">
          <cell r="A41" t="str">
            <v>Y40</v>
          </cell>
          <cell r="B41" t="str">
            <v>ＬＥＤシーリングライト  LEDB88907</v>
          </cell>
          <cell r="C41">
            <v>3</v>
          </cell>
          <cell r="D41">
            <v>8900</v>
          </cell>
          <cell r="E41">
            <v>5.6</v>
          </cell>
          <cell r="F41" t="str">
            <v>IL40　直付</v>
          </cell>
          <cell r="G41">
            <v>40</v>
          </cell>
          <cell r="H41" t="str">
            <v>Y40</v>
          </cell>
        </row>
        <row r="42">
          <cell r="A42" t="str">
            <v>Z60</v>
          </cell>
          <cell r="B42" t="str">
            <v>ＬＥＤシーリングライト  LEDG85902(W)N</v>
          </cell>
          <cell r="C42">
            <v>20</v>
          </cell>
          <cell r="D42">
            <v>12800</v>
          </cell>
          <cell r="E42">
            <v>8.9</v>
          </cell>
          <cell r="F42" t="str">
            <v>IL60　ﾌﾞﾗｹｯﾄ</v>
          </cell>
          <cell r="G42">
            <v>60</v>
          </cell>
          <cell r="H42" t="str">
            <v>Z60</v>
          </cell>
        </row>
        <row r="43">
          <cell r="A43" t="str">
            <v>Z30</v>
          </cell>
          <cell r="B43" t="str">
            <v>ＬＥＤシーリングライト  LEDG85903</v>
          </cell>
          <cell r="C43">
            <v>28</v>
          </cell>
          <cell r="D43">
            <v>19800</v>
          </cell>
          <cell r="E43">
            <v>21.3</v>
          </cell>
          <cell r="F43" t="str">
            <v>FCL30　直付</v>
          </cell>
          <cell r="G43">
            <v>34</v>
          </cell>
          <cell r="H43" t="str">
            <v>Z30</v>
          </cell>
        </row>
        <row r="44">
          <cell r="A44" t="str">
            <v>(a</v>
          </cell>
          <cell r="B44" t="str">
            <v>ＬＥＤシーリングライト  LEDB88907</v>
          </cell>
          <cell r="C44">
            <v>2</v>
          </cell>
          <cell r="D44">
            <v>8900</v>
          </cell>
          <cell r="E44">
            <v>5.6</v>
          </cell>
          <cell r="F44" t="str">
            <v>IL40　直付</v>
          </cell>
          <cell r="G44">
            <v>40</v>
          </cell>
          <cell r="H44" t="str">
            <v>a</v>
          </cell>
        </row>
        <row r="45">
          <cell r="A45" t="str">
            <v>b</v>
          </cell>
          <cell r="B45" t="str">
            <v>ＦＰＬ２７ｘ２埋込アクリ　　(既設）</v>
          </cell>
          <cell r="C45">
            <v>16</v>
          </cell>
          <cell r="D45">
            <v>0</v>
          </cell>
          <cell r="E45">
            <v>68</v>
          </cell>
          <cell r="F45" t="str">
            <v>FPL27x2埋込ｱｸﾘ</v>
          </cell>
          <cell r="G45">
            <v>68</v>
          </cell>
          <cell r="H45" t="str">
            <v>b</v>
          </cell>
        </row>
        <row r="46">
          <cell r="A46" t="str">
            <v>d42</v>
          </cell>
          <cell r="B46" t="str">
            <v>ベースライト  LEDT-43521NK-LS9</v>
          </cell>
          <cell r="C46">
            <v>3</v>
          </cell>
          <cell r="D46">
            <v>23800</v>
          </cell>
          <cell r="E46">
            <v>44</v>
          </cell>
          <cell r="F46" t="str">
            <v>FLR40x2　直付</v>
          </cell>
          <cell r="G46">
            <v>44</v>
          </cell>
          <cell r="H46" t="str">
            <v>d42</v>
          </cell>
        </row>
        <row r="47">
          <cell r="A47" t="str">
            <v>e321</v>
          </cell>
          <cell r="B47" t="str">
            <v>ベースライト  LEDT-43351NK-LS9</v>
          </cell>
          <cell r="C47">
            <v>184</v>
          </cell>
          <cell r="D47">
            <v>18500</v>
          </cell>
          <cell r="E47">
            <v>30</v>
          </cell>
          <cell r="F47" t="str">
            <v>FHF32x1　ﾄﾗﾌ</v>
          </cell>
          <cell r="G47">
            <v>48</v>
          </cell>
          <cell r="H47" t="str">
            <v>e321</v>
          </cell>
        </row>
        <row r="48">
          <cell r="A48" t="str">
            <v>f70</v>
          </cell>
          <cell r="B48" t="str">
            <v>ＭＴ７０地中埋込灯　　(既設）</v>
          </cell>
          <cell r="C48">
            <v>4</v>
          </cell>
          <cell r="D48">
            <v>0</v>
          </cell>
          <cell r="E48">
            <v>95</v>
          </cell>
          <cell r="F48" t="str">
            <v>MT70地中埋込灯</v>
          </cell>
          <cell r="G48">
            <v>95</v>
          </cell>
          <cell r="H48" t="str">
            <v>f70</v>
          </cell>
        </row>
        <row r="49">
          <cell r="A49" t="str">
            <v>g42</v>
          </cell>
          <cell r="B49" t="str">
            <v>ＬＤＬ４０ｘ２直付  LET-42636-LS9</v>
          </cell>
          <cell r="C49">
            <v>4</v>
          </cell>
          <cell r="D49">
            <v>33500</v>
          </cell>
          <cell r="E49">
            <v>48.5</v>
          </cell>
          <cell r="F49" t="str">
            <v>FLR40x2　吊下</v>
          </cell>
          <cell r="G49">
            <v>78</v>
          </cell>
          <cell r="H49" t="str">
            <v>g42</v>
          </cell>
        </row>
        <row r="50">
          <cell r="A50" t="str">
            <v>h100</v>
          </cell>
          <cell r="B50" t="str">
            <v>ＬＥＤ電球　ビームランプ形１００Ｗ形  LDR12L-W</v>
          </cell>
          <cell r="C50">
            <v>10</v>
          </cell>
          <cell r="D50">
            <v>14000</v>
          </cell>
          <cell r="E50">
            <v>12.4</v>
          </cell>
          <cell r="F50" t="str">
            <v>BRF100　ｽﾎﾟｯﾄ</v>
          </cell>
          <cell r="G50">
            <v>100</v>
          </cell>
          <cell r="H50" t="str">
            <v>h100</v>
          </cell>
        </row>
        <row r="51">
          <cell r="A51" t="str">
            <v>m</v>
          </cell>
          <cell r="B51" t="str">
            <v>ＬＥＤ流し元灯  LEDB87005-LS</v>
          </cell>
          <cell r="C51">
            <v>1</v>
          </cell>
          <cell r="D51">
            <v>25800</v>
          </cell>
          <cell r="E51">
            <v>8.5</v>
          </cell>
          <cell r="F51" t="str">
            <v>FL20x1　ﾌﾞﾗｹｯﾄ</v>
          </cell>
          <cell r="G51">
            <v>21</v>
          </cell>
          <cell r="H51" t="str">
            <v>m</v>
          </cell>
        </row>
        <row r="52">
          <cell r="A52" t="str">
            <v>I42</v>
          </cell>
          <cell r="B52" t="str">
            <v>ＬＥＤ笠付吊下げ  LEDT-44521NK-LS9</v>
          </cell>
          <cell r="C52">
            <v>4</v>
          </cell>
          <cell r="D52">
            <v>30380</v>
          </cell>
          <cell r="E52">
            <v>24</v>
          </cell>
          <cell r="F52" t="str">
            <v>FLR40x2　反射笠吊下</v>
          </cell>
          <cell r="G52">
            <v>78</v>
          </cell>
          <cell r="H52" t="str">
            <v>I42</v>
          </cell>
        </row>
        <row r="53">
          <cell r="A53" t="str">
            <v>ｱ13</v>
          </cell>
          <cell r="B53" t="str">
            <v>ＪＢ１３×１埋込非常灯電池内蔵  IEM-13221N</v>
          </cell>
          <cell r="C53">
            <v>118</v>
          </cell>
          <cell r="D53">
            <v>36300</v>
          </cell>
          <cell r="E53">
            <v>2.2999999999999998</v>
          </cell>
          <cell r="F53" t="str">
            <v>JB13×1埋込非常灯電池内蔵</v>
          </cell>
          <cell r="G53">
            <v>2.2999999999999998</v>
          </cell>
          <cell r="H53" t="str">
            <v>ｱ13</v>
          </cell>
        </row>
        <row r="54">
          <cell r="A54" t="str">
            <v>ｳ21</v>
          </cell>
          <cell r="B54" t="str">
            <v>ＬＥＤ階段灯  LEDTS-21830-LJ1</v>
          </cell>
          <cell r="C54">
            <v>12</v>
          </cell>
          <cell r="D54">
            <v>106600</v>
          </cell>
          <cell r="E54">
            <v>21</v>
          </cell>
          <cell r="F54" t="str">
            <v>FL20x1　階段灯電池内臓</v>
          </cell>
          <cell r="G54">
            <v>25</v>
          </cell>
          <cell r="H54" t="str">
            <v>ｳ21</v>
          </cell>
        </row>
        <row r="55">
          <cell r="A55" t="str">
            <v>あ４１</v>
          </cell>
          <cell r="B55" t="str">
            <v>Ｂ級ＢＨ形誘導灯  FBK-42601N-LS17</v>
          </cell>
          <cell r="C55">
            <v>14</v>
          </cell>
          <cell r="D55">
            <v>86600</v>
          </cell>
          <cell r="E55">
            <v>3.5</v>
          </cell>
          <cell r="F55" t="str">
            <v>FL40x1　誘導灯</v>
          </cell>
          <cell r="G55">
            <v>50</v>
          </cell>
          <cell r="H55" t="str">
            <v>あ４１</v>
          </cell>
        </row>
        <row r="56">
          <cell r="A56" t="str">
            <v>あ４１Ｗ</v>
          </cell>
          <cell r="B56" t="str">
            <v>Ｂ級ＢＨ形誘導灯防水  FBK-42653N-LS17</v>
          </cell>
          <cell r="C56">
            <v>1</v>
          </cell>
          <cell r="D56">
            <v>92400</v>
          </cell>
          <cell r="E56">
            <v>3.5</v>
          </cell>
          <cell r="F56" t="str">
            <v>FL40x1　誘導灯　防水</v>
          </cell>
          <cell r="G56">
            <v>50</v>
          </cell>
          <cell r="H56" t="str">
            <v>あ４１Ｗ</v>
          </cell>
        </row>
        <row r="57">
          <cell r="A57" t="str">
            <v>い２１</v>
          </cell>
          <cell r="B57" t="str">
            <v>Ｂ級ＢＬ形誘導灯  FBK-20601N-LS17</v>
          </cell>
          <cell r="C57">
            <v>8</v>
          </cell>
          <cell r="D57">
            <v>53100</v>
          </cell>
          <cell r="E57">
            <v>2.7</v>
          </cell>
          <cell r="F57" t="str">
            <v>FL20x1　誘導灯</v>
          </cell>
          <cell r="G57">
            <v>24</v>
          </cell>
          <cell r="H57" t="str">
            <v>い２１</v>
          </cell>
        </row>
        <row r="58">
          <cell r="A58" t="str">
            <v>う２１</v>
          </cell>
          <cell r="B58" t="str">
            <v>Ｂ級ＢＬ形通路誘導灯　両面  FBK-20602N-LS17</v>
          </cell>
          <cell r="C58">
            <v>23</v>
          </cell>
          <cell r="D58">
            <v>57900</v>
          </cell>
          <cell r="E58">
            <v>4</v>
          </cell>
          <cell r="F58" t="str">
            <v>FL20x1　誘導灯　両面</v>
          </cell>
          <cell r="G58">
            <v>24</v>
          </cell>
          <cell r="H58" t="str">
            <v>う２１</v>
          </cell>
        </row>
        <row r="59">
          <cell r="A59" t="str">
            <v>え１１Ｗ</v>
          </cell>
          <cell r="B59" t="str">
            <v>Ｃ級誘導灯  FBK-10653N-LS17</v>
          </cell>
          <cell r="C59">
            <v>1</v>
          </cell>
          <cell r="D59">
            <v>50500</v>
          </cell>
          <cell r="E59">
            <v>1.5</v>
          </cell>
          <cell r="F59" t="str">
            <v>FL10x1　誘導灯</v>
          </cell>
          <cell r="G59">
            <v>16</v>
          </cell>
          <cell r="H59" t="str">
            <v>え１１Ｗ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41E7-9AE8-4536-B28C-4A51FA152BE0}">
  <sheetPr>
    <pageSetUpPr fitToPage="1"/>
  </sheetPr>
  <dimension ref="B1:AC59"/>
  <sheetViews>
    <sheetView tabSelected="1" zoomScale="55" zoomScaleNormal="55" zoomScalePageLayoutView="70" workbookViewId="0">
      <selection activeCell="I10" sqref="I10"/>
    </sheetView>
  </sheetViews>
  <sheetFormatPr defaultRowHeight="18.75" x14ac:dyDescent="0.4"/>
  <cols>
    <col min="2" max="2" width="8.5" style="14" customWidth="1"/>
    <col min="3" max="3" width="10.25" style="14" bestFit="1" customWidth="1"/>
    <col min="4" max="4" width="32" style="13" customWidth="1"/>
    <col min="5" max="5" width="7.5" style="13" bestFit="1" customWidth="1"/>
    <col min="6" max="6" width="5" style="13" bestFit="1" customWidth="1"/>
    <col min="7" max="8" width="7.5" bestFit="1" customWidth="1"/>
    <col min="9" max="9" width="19.125" bestFit="1" customWidth="1"/>
    <col min="10" max="10" width="5.625" style="13" bestFit="1" customWidth="1"/>
    <col min="11" max="11" width="7" bestFit="1" customWidth="1"/>
    <col min="12" max="12" width="7.625" bestFit="1" customWidth="1"/>
    <col min="13" max="14" width="8.625" customWidth="1"/>
    <col min="15" max="16" width="6.75" customWidth="1"/>
    <col min="17" max="18" width="12.125" customWidth="1"/>
    <col min="19" max="19" width="19.75" customWidth="1"/>
    <col min="20" max="20" width="5.5" style="13" bestFit="1" customWidth="1"/>
    <col min="21" max="24" width="7.75" customWidth="1"/>
    <col min="25" max="26" width="6.75" customWidth="1"/>
    <col min="27" max="28" width="12.125" customWidth="1"/>
    <col min="29" max="29" width="33.875" bestFit="1" customWidth="1"/>
  </cols>
  <sheetData>
    <row r="1" spans="2:28" ht="5.25" customHeight="1" x14ac:dyDescent="0.4"/>
    <row r="2" spans="2:28" ht="21" x14ac:dyDescent="0.4">
      <c r="B2" s="36" t="s">
        <v>145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5.25" customHeight="1" x14ac:dyDescent="0.4"/>
    <row r="4" spans="2:28" ht="18.75" customHeight="1" x14ac:dyDescent="0.4">
      <c r="B4" s="42" t="s">
        <v>0</v>
      </c>
      <c r="C4" s="42" t="s">
        <v>10</v>
      </c>
      <c r="D4" s="42" t="s">
        <v>28</v>
      </c>
      <c r="E4" s="37" t="s">
        <v>2</v>
      </c>
      <c r="F4" s="45" t="s">
        <v>29</v>
      </c>
      <c r="G4" s="46"/>
      <c r="H4" s="47"/>
      <c r="I4" s="48" t="s">
        <v>11</v>
      </c>
      <c r="J4" s="49"/>
      <c r="K4" s="49"/>
      <c r="L4" s="49"/>
      <c r="M4" s="49"/>
      <c r="N4" s="49"/>
      <c r="O4" s="49"/>
      <c r="P4" s="49"/>
      <c r="Q4" s="49"/>
      <c r="R4" s="50"/>
      <c r="S4" s="51" t="s">
        <v>12</v>
      </c>
      <c r="T4" s="40"/>
      <c r="U4" s="40"/>
      <c r="V4" s="40"/>
      <c r="W4" s="40"/>
      <c r="X4" s="40"/>
      <c r="Y4" s="40"/>
      <c r="Z4" s="40"/>
      <c r="AA4" s="40"/>
      <c r="AB4" s="41"/>
    </row>
    <row r="5" spans="2:28" x14ac:dyDescent="0.4">
      <c r="B5" s="38"/>
      <c r="C5" s="38"/>
      <c r="D5" s="38"/>
      <c r="E5" s="43"/>
      <c r="F5" s="37" t="s">
        <v>1</v>
      </c>
      <c r="G5" s="42" t="s">
        <v>13</v>
      </c>
      <c r="H5" s="42" t="s">
        <v>14</v>
      </c>
      <c r="I5" s="63" t="s">
        <v>3</v>
      </c>
      <c r="J5" s="63" t="s">
        <v>30</v>
      </c>
      <c r="K5" s="48" t="s">
        <v>31</v>
      </c>
      <c r="L5" s="50"/>
      <c r="M5" s="48" t="s">
        <v>32</v>
      </c>
      <c r="N5" s="50"/>
      <c r="O5" s="48" t="s">
        <v>33</v>
      </c>
      <c r="P5" s="50"/>
      <c r="Q5" s="48" t="s">
        <v>34</v>
      </c>
      <c r="R5" s="50"/>
      <c r="S5" s="61" t="s">
        <v>3</v>
      </c>
      <c r="T5" s="61" t="s">
        <v>30</v>
      </c>
      <c r="U5" s="51" t="s">
        <v>31</v>
      </c>
      <c r="V5" s="41"/>
      <c r="W5" s="51" t="s">
        <v>32</v>
      </c>
      <c r="X5" s="41"/>
      <c r="Y5" s="51" t="s">
        <v>33</v>
      </c>
      <c r="Z5" s="41"/>
      <c r="AA5" s="51" t="s">
        <v>34</v>
      </c>
      <c r="AB5" s="41"/>
    </row>
    <row r="6" spans="2:28" x14ac:dyDescent="0.4">
      <c r="B6" s="39"/>
      <c r="C6" s="39"/>
      <c r="D6" s="39"/>
      <c r="E6" s="44"/>
      <c r="F6" s="44"/>
      <c r="G6" s="39"/>
      <c r="H6" s="39"/>
      <c r="I6" s="64"/>
      <c r="J6" s="64"/>
      <c r="K6" s="23" t="s">
        <v>13</v>
      </c>
      <c r="L6" s="23" t="s">
        <v>14</v>
      </c>
      <c r="M6" s="23" t="s">
        <v>13</v>
      </c>
      <c r="N6" s="23" t="s">
        <v>14</v>
      </c>
      <c r="O6" s="23" t="s">
        <v>35</v>
      </c>
      <c r="P6" s="23" t="s">
        <v>36</v>
      </c>
      <c r="Q6" s="23" t="s">
        <v>13</v>
      </c>
      <c r="R6" s="23" t="s">
        <v>14</v>
      </c>
      <c r="S6" s="62"/>
      <c r="T6" s="62"/>
      <c r="U6" s="17" t="s">
        <v>13</v>
      </c>
      <c r="V6" s="17" t="s">
        <v>14</v>
      </c>
      <c r="W6" s="17" t="s">
        <v>13</v>
      </c>
      <c r="X6" s="17" t="s">
        <v>14</v>
      </c>
      <c r="Y6" s="17" t="s">
        <v>35</v>
      </c>
      <c r="Z6" s="17" t="s">
        <v>36</v>
      </c>
      <c r="AA6" s="17" t="s">
        <v>13</v>
      </c>
      <c r="AB6" s="17" t="s">
        <v>14</v>
      </c>
    </row>
    <row r="7" spans="2:28" ht="31.5" x14ac:dyDescent="0.4">
      <c r="B7" s="55" t="s">
        <v>15</v>
      </c>
      <c r="C7" s="56"/>
      <c r="D7" s="57"/>
      <c r="E7" s="24"/>
      <c r="F7" s="24"/>
      <c r="G7" s="15" t="s">
        <v>16</v>
      </c>
      <c r="H7" s="15" t="s">
        <v>17</v>
      </c>
      <c r="I7" s="4"/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  <c r="P7" s="4" t="s">
        <v>18</v>
      </c>
      <c r="Q7" s="4" t="s">
        <v>43</v>
      </c>
      <c r="R7" s="4" t="s">
        <v>44</v>
      </c>
      <c r="S7" s="16"/>
      <c r="T7" s="16" t="s">
        <v>45</v>
      </c>
      <c r="U7" s="16" t="s">
        <v>46</v>
      </c>
      <c r="V7" s="16" t="s">
        <v>47</v>
      </c>
      <c r="W7" s="16" t="s">
        <v>48</v>
      </c>
      <c r="X7" s="16" t="s">
        <v>49</v>
      </c>
      <c r="Y7" s="16" t="s">
        <v>50</v>
      </c>
      <c r="Z7" s="16" t="s">
        <v>51</v>
      </c>
      <c r="AA7" s="16" t="s">
        <v>52</v>
      </c>
      <c r="AB7" s="16" t="s">
        <v>53</v>
      </c>
    </row>
    <row r="8" spans="2:28" x14ac:dyDescent="0.4">
      <c r="B8" s="2" t="s">
        <v>5</v>
      </c>
      <c r="C8" s="3" t="s">
        <v>54</v>
      </c>
      <c r="D8" s="25" t="s">
        <v>55</v>
      </c>
      <c r="E8" s="6" t="s">
        <v>19</v>
      </c>
      <c r="F8" s="6">
        <v>9</v>
      </c>
      <c r="G8" s="18">
        <v>1836</v>
      </c>
      <c r="H8" s="18">
        <v>2172</v>
      </c>
      <c r="I8" s="7" t="s">
        <v>56</v>
      </c>
      <c r="J8" s="6">
        <v>7</v>
      </c>
      <c r="K8" s="26">
        <v>2.8</v>
      </c>
      <c r="L8" s="26">
        <v>3.2</v>
      </c>
      <c r="M8" s="26">
        <v>0.06</v>
      </c>
      <c r="N8" s="26">
        <v>0.05</v>
      </c>
      <c r="O8" s="19">
        <v>0.18926177406870617</v>
      </c>
      <c r="P8" s="19">
        <v>0.4046756041701301</v>
      </c>
      <c r="Q8" s="8">
        <f>G8*J8*M8*O8</f>
        <v>145.9435392198607</v>
      </c>
      <c r="R8" s="8">
        <f>H8*J8*N8*P8</f>
        <v>307.63439429013295</v>
      </c>
      <c r="S8" s="27"/>
      <c r="T8" s="6"/>
      <c r="U8" s="6"/>
      <c r="V8" s="6"/>
      <c r="W8" s="6"/>
      <c r="X8" s="6"/>
      <c r="Y8" s="19">
        <v>0.18926177406870617</v>
      </c>
      <c r="Z8" s="19">
        <v>0.4046756041701301</v>
      </c>
      <c r="AA8" s="8">
        <f>G8*T8*W8*Y8</f>
        <v>0</v>
      </c>
      <c r="AB8" s="8">
        <f>H8*T8*X8*Z8</f>
        <v>0</v>
      </c>
    </row>
    <row r="9" spans="2:28" x14ac:dyDescent="0.4">
      <c r="B9" s="2" t="s">
        <v>5</v>
      </c>
      <c r="C9" s="3" t="s">
        <v>57</v>
      </c>
      <c r="D9" s="25" t="s">
        <v>58</v>
      </c>
      <c r="E9" s="6" t="s">
        <v>4</v>
      </c>
      <c r="F9" s="6">
        <v>9</v>
      </c>
      <c r="G9" s="18">
        <v>1836</v>
      </c>
      <c r="H9" s="18">
        <v>2172</v>
      </c>
      <c r="I9" s="7" t="s">
        <v>56</v>
      </c>
      <c r="J9" s="6">
        <v>7</v>
      </c>
      <c r="K9" s="26">
        <v>2.8</v>
      </c>
      <c r="L9" s="26">
        <v>3.2</v>
      </c>
      <c r="M9" s="26">
        <v>0.06</v>
      </c>
      <c r="N9" s="26">
        <v>0.05</v>
      </c>
      <c r="O9" s="19">
        <v>0.18926177406870617</v>
      </c>
      <c r="P9" s="19">
        <v>0.4046756041701301</v>
      </c>
      <c r="Q9" s="8">
        <f t="shared" ref="Q9:Q57" si="0">G9*J9*M9*O9</f>
        <v>145.9435392198607</v>
      </c>
      <c r="R9" s="8">
        <f t="shared" ref="R9:R57" si="1">H9*J9*N9*P9</f>
        <v>307.63439429013295</v>
      </c>
      <c r="S9" s="7"/>
      <c r="T9" s="6"/>
      <c r="U9" s="6"/>
      <c r="V9" s="6"/>
      <c r="W9" s="6"/>
      <c r="X9" s="6"/>
      <c r="Y9" s="19">
        <v>0.18926177406870617</v>
      </c>
      <c r="Z9" s="19">
        <v>0.4046756041701301</v>
      </c>
      <c r="AA9" s="8">
        <f t="shared" ref="AA9:AA57" si="2">G9*T9*W9*Y9</f>
        <v>0</v>
      </c>
      <c r="AB9" s="8">
        <f t="shared" ref="AB9:AB57" si="3">H9*T9*X9*Z9</f>
        <v>0</v>
      </c>
    </row>
    <row r="10" spans="2:28" x14ac:dyDescent="0.4">
      <c r="B10" s="2" t="s">
        <v>5</v>
      </c>
      <c r="C10" s="3" t="s">
        <v>59</v>
      </c>
      <c r="D10" s="25" t="s">
        <v>60</v>
      </c>
      <c r="E10" s="6" t="s">
        <v>4</v>
      </c>
      <c r="F10" s="6">
        <v>9</v>
      </c>
      <c r="G10" s="18">
        <v>1836</v>
      </c>
      <c r="H10" s="18">
        <v>2172</v>
      </c>
      <c r="I10" s="7" t="s">
        <v>61</v>
      </c>
      <c r="J10" s="6">
        <v>7</v>
      </c>
      <c r="K10" s="26">
        <v>2.8</v>
      </c>
      <c r="L10" s="26">
        <v>3.2</v>
      </c>
      <c r="M10" s="26">
        <v>0.11</v>
      </c>
      <c r="N10" s="26">
        <v>0.11</v>
      </c>
      <c r="O10" s="19">
        <v>0.18926177406870617</v>
      </c>
      <c r="P10" s="19">
        <v>0.4046756041701301</v>
      </c>
      <c r="Q10" s="8">
        <f t="shared" si="0"/>
        <v>267.56315523641132</v>
      </c>
      <c r="R10" s="8">
        <f t="shared" si="1"/>
        <v>676.79566743829241</v>
      </c>
      <c r="S10" s="7"/>
      <c r="T10" s="6"/>
      <c r="U10" s="6"/>
      <c r="V10" s="6"/>
      <c r="W10" s="6"/>
      <c r="X10" s="6"/>
      <c r="Y10" s="19">
        <v>0.18926177406870617</v>
      </c>
      <c r="Z10" s="19">
        <v>0.4046756041701301</v>
      </c>
      <c r="AA10" s="8">
        <f t="shared" si="2"/>
        <v>0</v>
      </c>
      <c r="AB10" s="8">
        <f t="shared" si="3"/>
        <v>0</v>
      </c>
    </row>
    <row r="11" spans="2:28" x14ac:dyDescent="0.4">
      <c r="B11" s="2" t="s">
        <v>5</v>
      </c>
      <c r="C11" s="3" t="s">
        <v>62</v>
      </c>
      <c r="D11" s="25" t="s">
        <v>63</v>
      </c>
      <c r="E11" s="6" t="s">
        <v>4</v>
      </c>
      <c r="F11" s="6">
        <v>9</v>
      </c>
      <c r="G11" s="18">
        <v>1836</v>
      </c>
      <c r="H11" s="18">
        <v>2172</v>
      </c>
      <c r="I11" s="7" t="s">
        <v>64</v>
      </c>
      <c r="J11" s="6">
        <v>1</v>
      </c>
      <c r="K11" s="26">
        <v>4.5</v>
      </c>
      <c r="L11" s="26">
        <v>5</v>
      </c>
      <c r="M11" s="26">
        <v>0.21</v>
      </c>
      <c r="N11" s="26">
        <v>0.21</v>
      </c>
      <c r="O11" s="19">
        <v>0.18926177406870617</v>
      </c>
      <c r="P11" s="19">
        <v>0.4046756041701301</v>
      </c>
      <c r="Q11" s="8">
        <f t="shared" si="0"/>
        <v>72.971769609930348</v>
      </c>
      <c r="R11" s="8">
        <f t="shared" si="1"/>
        <v>184.58063657407973</v>
      </c>
      <c r="S11" s="7"/>
      <c r="T11" s="6"/>
      <c r="U11" s="6"/>
      <c r="V11" s="6"/>
      <c r="W11" s="6"/>
      <c r="X11" s="6"/>
      <c r="Y11" s="19">
        <v>0.18926177406870617</v>
      </c>
      <c r="Z11" s="19">
        <v>0.4046756041701301</v>
      </c>
      <c r="AA11" s="8">
        <f t="shared" si="2"/>
        <v>0</v>
      </c>
      <c r="AB11" s="8">
        <f t="shared" si="3"/>
        <v>0</v>
      </c>
    </row>
    <row r="12" spans="2:28" x14ac:dyDescent="0.4">
      <c r="B12" s="2" t="s">
        <v>5</v>
      </c>
      <c r="C12" s="3" t="s">
        <v>65</v>
      </c>
      <c r="D12" s="25" t="s">
        <v>66</v>
      </c>
      <c r="E12" s="6" t="s">
        <v>4</v>
      </c>
      <c r="F12" s="6">
        <v>4</v>
      </c>
      <c r="G12" s="18">
        <v>14.806451612903226</v>
      </c>
      <c r="H12" s="18">
        <v>17.516129032258064</v>
      </c>
      <c r="I12" s="7" t="s">
        <v>67</v>
      </c>
      <c r="J12" s="6">
        <v>1</v>
      </c>
      <c r="K12" s="26">
        <v>3.6</v>
      </c>
      <c r="L12" s="26">
        <v>4</v>
      </c>
      <c r="M12" s="26">
        <v>7.0000000000000007E-2</v>
      </c>
      <c r="N12" s="26">
        <v>0.06</v>
      </c>
      <c r="O12" s="19">
        <v>0.18926177406870617</v>
      </c>
      <c r="P12" s="19">
        <v>0.4046756041701301</v>
      </c>
      <c r="Q12" s="8">
        <f t="shared" si="0"/>
        <v>0.19616067099443646</v>
      </c>
      <c r="R12" s="8">
        <f t="shared" si="1"/>
        <v>0.42530100593105924</v>
      </c>
      <c r="S12" s="7"/>
      <c r="T12" s="6"/>
      <c r="U12" s="6"/>
      <c r="V12" s="6"/>
      <c r="W12" s="6"/>
      <c r="X12" s="6"/>
      <c r="Y12" s="19">
        <v>0.18926177406870617</v>
      </c>
      <c r="Z12" s="19">
        <v>0.4046756041701301</v>
      </c>
      <c r="AA12" s="8">
        <f t="shared" si="2"/>
        <v>0</v>
      </c>
      <c r="AB12" s="8">
        <f t="shared" si="3"/>
        <v>0</v>
      </c>
    </row>
    <row r="13" spans="2:28" x14ac:dyDescent="0.4">
      <c r="B13" s="2" t="s">
        <v>5</v>
      </c>
      <c r="C13" s="2" t="s">
        <v>68</v>
      </c>
      <c r="D13" s="28" t="s">
        <v>69</v>
      </c>
      <c r="E13" s="6" t="s">
        <v>4</v>
      </c>
      <c r="F13" s="6">
        <v>9</v>
      </c>
      <c r="G13" s="18">
        <v>1836</v>
      </c>
      <c r="H13" s="18">
        <v>2172</v>
      </c>
      <c r="I13" s="7" t="s">
        <v>70</v>
      </c>
      <c r="J13" s="6">
        <v>8</v>
      </c>
      <c r="K13" s="26">
        <v>2.2000000000000002</v>
      </c>
      <c r="L13" s="26">
        <v>2.5</v>
      </c>
      <c r="M13" s="26">
        <v>0.11</v>
      </c>
      <c r="N13" s="26">
        <v>0.11</v>
      </c>
      <c r="O13" s="19">
        <v>0.18926177406870617</v>
      </c>
      <c r="P13" s="19">
        <v>0.4046756041701301</v>
      </c>
      <c r="Q13" s="8">
        <f t="shared" si="0"/>
        <v>305.78646312732718</v>
      </c>
      <c r="R13" s="8">
        <f t="shared" si="1"/>
        <v>773.48076278661983</v>
      </c>
      <c r="S13" s="7"/>
      <c r="T13" s="6"/>
      <c r="U13" s="6"/>
      <c r="V13" s="6"/>
      <c r="W13" s="6"/>
      <c r="X13" s="6"/>
      <c r="Y13" s="19">
        <v>0.18926177406870617</v>
      </c>
      <c r="Z13" s="19">
        <v>0.4046756041701301</v>
      </c>
      <c r="AA13" s="8">
        <f t="shared" si="2"/>
        <v>0</v>
      </c>
      <c r="AB13" s="8">
        <f t="shared" si="3"/>
        <v>0</v>
      </c>
    </row>
    <row r="14" spans="2:28" x14ac:dyDescent="0.4">
      <c r="B14" s="2" t="s">
        <v>5</v>
      </c>
      <c r="C14" s="2" t="s">
        <v>71</v>
      </c>
      <c r="D14" s="28" t="s">
        <v>69</v>
      </c>
      <c r="E14" s="6" t="s">
        <v>4</v>
      </c>
      <c r="F14" s="6">
        <v>9</v>
      </c>
      <c r="G14" s="18">
        <v>1836</v>
      </c>
      <c r="H14" s="18">
        <v>2172</v>
      </c>
      <c r="I14" s="7" t="s">
        <v>61</v>
      </c>
      <c r="J14" s="6">
        <v>1</v>
      </c>
      <c r="K14" s="26">
        <v>2.8</v>
      </c>
      <c r="L14" s="26">
        <v>3.2</v>
      </c>
      <c r="M14" s="26">
        <v>0.11</v>
      </c>
      <c r="N14" s="26">
        <v>0.11</v>
      </c>
      <c r="O14" s="19">
        <v>0.18926177406870617</v>
      </c>
      <c r="P14" s="19">
        <v>0.4046756041701301</v>
      </c>
      <c r="Q14" s="8">
        <f t="shared" si="0"/>
        <v>38.223307890915898</v>
      </c>
      <c r="R14" s="8">
        <f t="shared" si="1"/>
        <v>96.685095348327479</v>
      </c>
      <c r="S14" s="7"/>
      <c r="T14" s="6"/>
      <c r="U14" s="6"/>
      <c r="V14" s="6"/>
      <c r="W14" s="6"/>
      <c r="X14" s="6"/>
      <c r="Y14" s="19">
        <v>0.18926177406870617</v>
      </c>
      <c r="Z14" s="19">
        <v>0.4046756041701301</v>
      </c>
      <c r="AA14" s="8">
        <f t="shared" si="2"/>
        <v>0</v>
      </c>
      <c r="AB14" s="8">
        <f t="shared" si="3"/>
        <v>0</v>
      </c>
    </row>
    <row r="15" spans="2:28" x14ac:dyDescent="0.4">
      <c r="B15" s="2" t="s">
        <v>5</v>
      </c>
      <c r="C15" s="2" t="s">
        <v>72</v>
      </c>
      <c r="D15" s="28" t="s">
        <v>73</v>
      </c>
      <c r="E15" s="6" t="s">
        <v>4</v>
      </c>
      <c r="F15" s="6">
        <v>4</v>
      </c>
      <c r="G15" s="18">
        <v>14.806451612903226</v>
      </c>
      <c r="H15" s="18">
        <v>17.516129032258064</v>
      </c>
      <c r="I15" s="7" t="s">
        <v>74</v>
      </c>
      <c r="J15" s="6">
        <v>2</v>
      </c>
      <c r="K15" s="26">
        <v>2.2000000000000002</v>
      </c>
      <c r="L15" s="26">
        <v>2.5</v>
      </c>
      <c r="M15" s="26">
        <v>0.06</v>
      </c>
      <c r="N15" s="26">
        <v>0.05</v>
      </c>
      <c r="O15" s="19">
        <v>0.18926177406870617</v>
      </c>
      <c r="P15" s="19">
        <v>0.4046756041701301</v>
      </c>
      <c r="Q15" s="8">
        <f t="shared" si="0"/>
        <v>0.33627543599046245</v>
      </c>
      <c r="R15" s="8">
        <f t="shared" si="1"/>
        <v>0.70883500988509884</v>
      </c>
      <c r="S15" s="7"/>
      <c r="T15" s="6"/>
      <c r="U15" s="6"/>
      <c r="V15" s="6"/>
      <c r="W15" s="6"/>
      <c r="X15" s="6"/>
      <c r="Y15" s="19">
        <v>0.18926177406870617</v>
      </c>
      <c r="Z15" s="19">
        <v>0.4046756041701301</v>
      </c>
      <c r="AA15" s="8">
        <f t="shared" si="2"/>
        <v>0</v>
      </c>
      <c r="AB15" s="8">
        <f t="shared" si="3"/>
        <v>0</v>
      </c>
    </row>
    <row r="16" spans="2:28" x14ac:dyDescent="0.4">
      <c r="B16" s="2" t="s">
        <v>5</v>
      </c>
      <c r="C16" s="2" t="s">
        <v>75</v>
      </c>
      <c r="D16" s="28" t="s">
        <v>76</v>
      </c>
      <c r="E16" s="6" t="s">
        <v>4</v>
      </c>
      <c r="F16" s="6">
        <v>9</v>
      </c>
      <c r="G16" s="18">
        <v>1836</v>
      </c>
      <c r="H16" s="18">
        <v>2172</v>
      </c>
      <c r="I16" s="7" t="s">
        <v>70</v>
      </c>
      <c r="J16" s="6">
        <v>8</v>
      </c>
      <c r="K16" s="26">
        <v>2.2000000000000002</v>
      </c>
      <c r="L16" s="26">
        <v>2.5</v>
      </c>
      <c r="M16" s="26">
        <v>0.11</v>
      </c>
      <c r="N16" s="26">
        <v>0.11</v>
      </c>
      <c r="O16" s="19">
        <v>0.18926177406870617</v>
      </c>
      <c r="P16" s="19">
        <v>0.4046756041701301</v>
      </c>
      <c r="Q16" s="8">
        <f t="shared" si="0"/>
        <v>305.78646312732718</v>
      </c>
      <c r="R16" s="8">
        <f t="shared" si="1"/>
        <v>773.48076278661983</v>
      </c>
      <c r="S16" s="7"/>
      <c r="T16" s="6"/>
      <c r="U16" s="6"/>
      <c r="V16" s="6"/>
      <c r="W16" s="6"/>
      <c r="X16" s="6"/>
      <c r="Y16" s="19">
        <v>0.18926177406870617</v>
      </c>
      <c r="Z16" s="19">
        <v>0.4046756041701301</v>
      </c>
      <c r="AA16" s="8">
        <f t="shared" si="2"/>
        <v>0</v>
      </c>
      <c r="AB16" s="8">
        <f t="shared" si="3"/>
        <v>0</v>
      </c>
    </row>
    <row r="17" spans="2:28" x14ac:dyDescent="0.4">
      <c r="B17" s="2" t="s">
        <v>5</v>
      </c>
      <c r="C17" s="2" t="s">
        <v>77</v>
      </c>
      <c r="D17" s="28" t="s">
        <v>76</v>
      </c>
      <c r="E17" s="6" t="s">
        <v>4</v>
      </c>
      <c r="F17" s="6">
        <v>9</v>
      </c>
      <c r="G17" s="18">
        <v>1836</v>
      </c>
      <c r="H17" s="18">
        <v>2172</v>
      </c>
      <c r="I17" s="7" t="s">
        <v>61</v>
      </c>
      <c r="J17" s="6">
        <v>1</v>
      </c>
      <c r="K17" s="26">
        <v>2.8</v>
      </c>
      <c r="L17" s="26">
        <v>3.2</v>
      </c>
      <c r="M17" s="26">
        <v>0.11</v>
      </c>
      <c r="N17" s="26">
        <v>0.11</v>
      </c>
      <c r="O17" s="19">
        <v>0.18926177406870617</v>
      </c>
      <c r="P17" s="19">
        <v>0.4046756041701301</v>
      </c>
      <c r="Q17" s="8">
        <f t="shared" si="0"/>
        <v>38.223307890915898</v>
      </c>
      <c r="R17" s="8">
        <f t="shared" si="1"/>
        <v>96.685095348327479</v>
      </c>
      <c r="S17" s="7"/>
      <c r="T17" s="6"/>
      <c r="U17" s="6"/>
      <c r="V17" s="6"/>
      <c r="W17" s="6"/>
      <c r="X17" s="6"/>
      <c r="Y17" s="19">
        <v>0.18926177406870617</v>
      </c>
      <c r="Z17" s="19">
        <v>0.4046756041701301</v>
      </c>
      <c r="AA17" s="8">
        <f t="shared" si="2"/>
        <v>0</v>
      </c>
      <c r="AB17" s="8">
        <f t="shared" si="3"/>
        <v>0</v>
      </c>
    </row>
    <row r="18" spans="2:28" x14ac:dyDescent="0.4">
      <c r="B18" s="2" t="s">
        <v>5</v>
      </c>
      <c r="C18" s="2" t="s">
        <v>78</v>
      </c>
      <c r="D18" s="28" t="s">
        <v>79</v>
      </c>
      <c r="E18" s="6" t="s">
        <v>4</v>
      </c>
      <c r="F18" s="6">
        <v>9</v>
      </c>
      <c r="G18" s="18">
        <v>1836</v>
      </c>
      <c r="H18" s="18">
        <v>2172</v>
      </c>
      <c r="I18" s="7" t="s">
        <v>64</v>
      </c>
      <c r="J18" s="6">
        <v>3</v>
      </c>
      <c r="K18" s="26">
        <v>4.5</v>
      </c>
      <c r="L18" s="26">
        <v>5</v>
      </c>
      <c r="M18" s="26">
        <v>0.21</v>
      </c>
      <c r="N18" s="26">
        <v>0.21</v>
      </c>
      <c r="O18" s="19">
        <v>0.18926177406870617</v>
      </c>
      <c r="P18" s="19">
        <v>0.4046756041701301</v>
      </c>
      <c r="Q18" s="8">
        <f t="shared" si="0"/>
        <v>218.91530882979106</v>
      </c>
      <c r="R18" s="8">
        <f t="shared" si="1"/>
        <v>553.74190972223914</v>
      </c>
      <c r="S18" s="7"/>
      <c r="T18" s="6"/>
      <c r="U18" s="6"/>
      <c r="V18" s="6"/>
      <c r="W18" s="6"/>
      <c r="X18" s="6"/>
      <c r="Y18" s="19">
        <v>0.18926177406870617</v>
      </c>
      <c r="Z18" s="19">
        <v>0.4046756041701301</v>
      </c>
      <c r="AA18" s="8">
        <f t="shared" si="2"/>
        <v>0</v>
      </c>
      <c r="AB18" s="8">
        <f t="shared" si="3"/>
        <v>0</v>
      </c>
    </row>
    <row r="19" spans="2:28" x14ac:dyDescent="0.4">
      <c r="B19" s="2" t="s">
        <v>5</v>
      </c>
      <c r="C19" s="2" t="s">
        <v>80</v>
      </c>
      <c r="D19" s="28" t="s">
        <v>81</v>
      </c>
      <c r="E19" s="6" t="s">
        <v>4</v>
      </c>
      <c r="F19" s="6">
        <v>10</v>
      </c>
      <c r="G19" s="18">
        <v>1453.5</v>
      </c>
      <c r="H19" s="18">
        <v>1719.5</v>
      </c>
      <c r="I19" s="7" t="s">
        <v>82</v>
      </c>
      <c r="J19" s="6">
        <v>1</v>
      </c>
      <c r="K19" s="26">
        <v>4.5</v>
      </c>
      <c r="L19" s="26">
        <v>5</v>
      </c>
      <c r="M19" s="26">
        <v>0.04</v>
      </c>
      <c r="N19" s="26">
        <v>0.02</v>
      </c>
      <c r="O19" s="19">
        <v>0.18926177406870617</v>
      </c>
      <c r="P19" s="19">
        <v>0.4046756041701301</v>
      </c>
      <c r="Q19" s="8">
        <f t="shared" si="0"/>
        <v>11.003679544354577</v>
      </c>
      <c r="R19" s="8">
        <f t="shared" si="1"/>
        <v>13.916794027410774</v>
      </c>
      <c r="S19" s="7"/>
      <c r="T19" s="6"/>
      <c r="U19" s="6"/>
      <c r="V19" s="6"/>
      <c r="W19" s="6"/>
      <c r="X19" s="6"/>
      <c r="Y19" s="19">
        <v>0.18926177406870617</v>
      </c>
      <c r="Z19" s="19">
        <v>0.4046756041701301</v>
      </c>
      <c r="AA19" s="8">
        <f t="shared" si="2"/>
        <v>0</v>
      </c>
      <c r="AB19" s="8">
        <f t="shared" si="3"/>
        <v>0</v>
      </c>
    </row>
    <row r="20" spans="2:28" x14ac:dyDescent="0.4">
      <c r="B20" s="2" t="s">
        <v>5</v>
      </c>
      <c r="C20" s="2" t="s">
        <v>83</v>
      </c>
      <c r="D20" s="28" t="s">
        <v>84</v>
      </c>
      <c r="E20" s="6" t="s">
        <v>4</v>
      </c>
      <c r="F20" s="6">
        <v>2</v>
      </c>
      <c r="G20" s="18">
        <v>2295</v>
      </c>
      <c r="H20" s="18">
        <v>2715</v>
      </c>
      <c r="I20" s="7" t="s">
        <v>85</v>
      </c>
      <c r="J20" s="6">
        <v>4</v>
      </c>
      <c r="K20" s="26">
        <v>14</v>
      </c>
      <c r="L20" s="26">
        <v>16</v>
      </c>
      <c r="M20" s="26">
        <v>0.32</v>
      </c>
      <c r="N20" s="26">
        <v>0.32</v>
      </c>
      <c r="O20" s="19">
        <v>0.18926177406870617</v>
      </c>
      <c r="P20" s="19">
        <v>0.4046756041701301</v>
      </c>
      <c r="Q20" s="8">
        <f t="shared" si="0"/>
        <v>555.97538750423121</v>
      </c>
      <c r="R20" s="8">
        <f t="shared" si="1"/>
        <v>1406.3286596120363</v>
      </c>
      <c r="S20" s="7"/>
      <c r="T20" s="6"/>
      <c r="U20" s="6"/>
      <c r="V20" s="6"/>
      <c r="W20" s="6"/>
      <c r="X20" s="6"/>
      <c r="Y20" s="19">
        <v>0.18926177406870617</v>
      </c>
      <c r="Z20" s="19">
        <v>0.4046756041701301</v>
      </c>
      <c r="AA20" s="8">
        <f t="shared" si="2"/>
        <v>0</v>
      </c>
      <c r="AB20" s="8">
        <f t="shared" si="3"/>
        <v>0</v>
      </c>
    </row>
    <row r="21" spans="2:28" x14ac:dyDescent="0.4">
      <c r="B21" s="2" t="s">
        <v>5</v>
      </c>
      <c r="C21" s="2" t="s">
        <v>86</v>
      </c>
      <c r="D21" s="28" t="s">
        <v>87</v>
      </c>
      <c r="E21" s="6" t="s">
        <v>4</v>
      </c>
      <c r="F21" s="6">
        <v>4</v>
      </c>
      <c r="G21" s="18">
        <v>14.806451612903226</v>
      </c>
      <c r="H21" s="18">
        <v>17.516129032258064</v>
      </c>
      <c r="I21" s="7" t="s">
        <v>88</v>
      </c>
      <c r="J21" s="6">
        <v>1</v>
      </c>
      <c r="K21" s="26">
        <v>4.5</v>
      </c>
      <c r="L21" s="26">
        <v>5</v>
      </c>
      <c r="M21" s="26">
        <v>0.08</v>
      </c>
      <c r="N21" s="26">
        <v>7.0000000000000007E-2</v>
      </c>
      <c r="O21" s="19">
        <v>0.18926177406870617</v>
      </c>
      <c r="P21" s="19">
        <v>0.4046756041701301</v>
      </c>
      <c r="Q21" s="8">
        <f t="shared" si="0"/>
        <v>0.22418362399364164</v>
      </c>
      <c r="R21" s="8">
        <f t="shared" si="1"/>
        <v>0.49618450691956928</v>
      </c>
      <c r="S21" s="7"/>
      <c r="T21" s="6"/>
      <c r="U21" s="6"/>
      <c r="V21" s="6"/>
      <c r="W21" s="6"/>
      <c r="X21" s="6"/>
      <c r="Y21" s="19">
        <v>0.18926177406870617</v>
      </c>
      <c r="Z21" s="19">
        <v>0.4046756041701301</v>
      </c>
      <c r="AA21" s="8">
        <f t="shared" si="2"/>
        <v>0</v>
      </c>
      <c r="AB21" s="8">
        <f t="shared" si="3"/>
        <v>0</v>
      </c>
    </row>
    <row r="22" spans="2:28" x14ac:dyDescent="0.4">
      <c r="B22" s="2" t="s">
        <v>5</v>
      </c>
      <c r="C22" s="2" t="s">
        <v>89</v>
      </c>
      <c r="D22" s="28" t="s">
        <v>7</v>
      </c>
      <c r="E22" s="6" t="s">
        <v>4</v>
      </c>
      <c r="F22" s="6">
        <v>4</v>
      </c>
      <c r="G22" s="18">
        <v>14.806451612903226</v>
      </c>
      <c r="H22" s="18">
        <v>17.516129032258064</v>
      </c>
      <c r="I22" s="7" t="s">
        <v>90</v>
      </c>
      <c r="J22" s="6">
        <v>6</v>
      </c>
      <c r="K22" s="26">
        <v>5.6</v>
      </c>
      <c r="L22" s="26">
        <v>6.3</v>
      </c>
      <c r="M22" s="26">
        <v>0.08</v>
      </c>
      <c r="N22" s="26">
        <v>7.0000000000000007E-2</v>
      </c>
      <c r="O22" s="19">
        <v>0.18926177406870617</v>
      </c>
      <c r="P22" s="19">
        <v>0.4046756041701301</v>
      </c>
      <c r="Q22" s="8">
        <f t="shared" si="0"/>
        <v>1.3451017439618498</v>
      </c>
      <c r="R22" s="8">
        <f t="shared" si="1"/>
        <v>2.9771070415174155</v>
      </c>
      <c r="S22" s="7"/>
      <c r="T22" s="6"/>
      <c r="U22" s="6"/>
      <c r="V22" s="6"/>
      <c r="W22" s="6"/>
      <c r="X22" s="6"/>
      <c r="Y22" s="19">
        <v>0.18926177406870617</v>
      </c>
      <c r="Z22" s="19">
        <v>0.4046756041701301</v>
      </c>
      <c r="AA22" s="8">
        <f t="shared" si="2"/>
        <v>0</v>
      </c>
      <c r="AB22" s="8">
        <f t="shared" si="3"/>
        <v>0</v>
      </c>
    </row>
    <row r="23" spans="2:28" x14ac:dyDescent="0.4">
      <c r="B23" s="2" t="s">
        <v>5</v>
      </c>
      <c r="C23" s="2" t="s">
        <v>91</v>
      </c>
      <c r="D23" s="28" t="s">
        <v>92</v>
      </c>
      <c r="E23" s="6" t="s">
        <v>4</v>
      </c>
      <c r="F23" s="6">
        <v>4</v>
      </c>
      <c r="G23" s="18">
        <v>14.806451612903226</v>
      </c>
      <c r="H23" s="18">
        <v>17.516129032258064</v>
      </c>
      <c r="I23" s="7" t="s">
        <v>93</v>
      </c>
      <c r="J23" s="6">
        <v>2</v>
      </c>
      <c r="K23" s="26">
        <v>8</v>
      </c>
      <c r="L23" s="26">
        <v>9</v>
      </c>
      <c r="M23" s="26">
        <v>0.11</v>
      </c>
      <c r="N23" s="26">
        <v>0.1</v>
      </c>
      <c r="O23" s="19">
        <v>0.18926177406870617</v>
      </c>
      <c r="P23" s="19">
        <v>0.4046756041701301</v>
      </c>
      <c r="Q23" s="8">
        <f t="shared" si="0"/>
        <v>0.61650496598251447</v>
      </c>
      <c r="R23" s="8">
        <f t="shared" si="1"/>
        <v>1.4176700197701977</v>
      </c>
      <c r="S23" s="7"/>
      <c r="T23" s="6"/>
      <c r="U23" s="6"/>
      <c r="V23" s="6"/>
      <c r="W23" s="6"/>
      <c r="X23" s="6"/>
      <c r="Y23" s="19">
        <v>0.18926177406870617</v>
      </c>
      <c r="Z23" s="19">
        <v>0.4046756041701301</v>
      </c>
      <c r="AA23" s="8">
        <f t="shared" si="2"/>
        <v>0</v>
      </c>
      <c r="AB23" s="8">
        <f t="shared" si="3"/>
        <v>0</v>
      </c>
    </row>
    <row r="24" spans="2:28" x14ac:dyDescent="0.4">
      <c r="B24" s="2" t="s">
        <v>5</v>
      </c>
      <c r="C24" s="2" t="s">
        <v>94</v>
      </c>
      <c r="D24" s="28" t="s">
        <v>95</v>
      </c>
      <c r="E24" s="6" t="s">
        <v>4</v>
      </c>
      <c r="F24" s="6">
        <v>3</v>
      </c>
      <c r="G24" s="18">
        <v>918</v>
      </c>
      <c r="H24" s="18">
        <v>1086</v>
      </c>
      <c r="I24" s="7" t="s">
        <v>74</v>
      </c>
      <c r="J24" s="6">
        <v>2</v>
      </c>
      <c r="K24" s="26">
        <v>2.2000000000000002</v>
      </c>
      <c r="L24" s="26">
        <v>2.5</v>
      </c>
      <c r="M24" s="26">
        <v>0.06</v>
      </c>
      <c r="N24" s="26">
        <v>0.05</v>
      </c>
      <c r="O24" s="19">
        <v>0.18926177406870617</v>
      </c>
      <c r="P24" s="19">
        <v>0.4046756041701301</v>
      </c>
      <c r="Q24" s="8">
        <f t="shared" si="0"/>
        <v>20.849077031408672</v>
      </c>
      <c r="R24" s="8">
        <f t="shared" si="1"/>
        <v>43.947770612876134</v>
      </c>
      <c r="S24" s="7"/>
      <c r="T24" s="6"/>
      <c r="U24" s="6"/>
      <c r="V24" s="6"/>
      <c r="W24" s="6"/>
      <c r="X24" s="6"/>
      <c r="Y24" s="19">
        <v>0.18926177406870617</v>
      </c>
      <c r="Z24" s="19">
        <v>0.4046756041701301</v>
      </c>
      <c r="AA24" s="8">
        <f t="shared" si="2"/>
        <v>0</v>
      </c>
      <c r="AB24" s="8">
        <f t="shared" si="3"/>
        <v>0</v>
      </c>
    </row>
    <row r="25" spans="2:28" x14ac:dyDescent="0.4">
      <c r="B25" s="2" t="s">
        <v>5</v>
      </c>
      <c r="C25" s="2" t="s">
        <v>96</v>
      </c>
      <c r="D25" s="28" t="s">
        <v>97</v>
      </c>
      <c r="E25" s="6" t="s">
        <v>4</v>
      </c>
      <c r="F25" s="6">
        <v>5</v>
      </c>
      <c r="G25" s="18">
        <v>2295</v>
      </c>
      <c r="H25" s="18">
        <v>2715</v>
      </c>
      <c r="I25" s="7" t="s">
        <v>88</v>
      </c>
      <c r="J25" s="6">
        <v>2</v>
      </c>
      <c r="K25" s="26">
        <v>4.5</v>
      </c>
      <c r="L25" s="26">
        <v>5</v>
      </c>
      <c r="M25" s="26">
        <v>0.08</v>
      </c>
      <c r="N25" s="26">
        <v>7.0000000000000007E-2</v>
      </c>
      <c r="O25" s="19">
        <v>0.18926177406870617</v>
      </c>
      <c r="P25" s="19">
        <v>0.4046756041701301</v>
      </c>
      <c r="Q25" s="8">
        <f t="shared" si="0"/>
        <v>69.496923438028901</v>
      </c>
      <c r="R25" s="8">
        <f t="shared" si="1"/>
        <v>153.81719714506647</v>
      </c>
      <c r="S25" s="7"/>
      <c r="T25" s="6"/>
      <c r="U25" s="6"/>
      <c r="V25" s="6"/>
      <c r="W25" s="6"/>
      <c r="X25" s="6"/>
      <c r="Y25" s="19">
        <v>0.18926177406870617</v>
      </c>
      <c r="Z25" s="19">
        <v>0.4046756041701301</v>
      </c>
      <c r="AA25" s="8">
        <f t="shared" si="2"/>
        <v>0</v>
      </c>
      <c r="AB25" s="8">
        <f t="shared" si="3"/>
        <v>0</v>
      </c>
    </row>
    <row r="26" spans="2:28" x14ac:dyDescent="0.4">
      <c r="B26" s="2" t="s">
        <v>5</v>
      </c>
      <c r="C26" s="2" t="s">
        <v>98</v>
      </c>
      <c r="D26" s="28" t="s">
        <v>99</v>
      </c>
      <c r="E26" s="6" t="s">
        <v>4</v>
      </c>
      <c r="F26" s="6">
        <v>10</v>
      </c>
      <c r="G26" s="18">
        <v>1453.5</v>
      </c>
      <c r="H26" s="18">
        <v>1719.5</v>
      </c>
      <c r="I26" s="7" t="s">
        <v>90</v>
      </c>
      <c r="J26" s="6">
        <v>1</v>
      </c>
      <c r="K26" s="26">
        <v>5.6</v>
      </c>
      <c r="L26" s="26">
        <v>6.3</v>
      </c>
      <c r="M26" s="26">
        <v>0.08</v>
      </c>
      <c r="N26" s="26">
        <v>7.0000000000000007E-2</v>
      </c>
      <c r="O26" s="19">
        <v>0.18926177406870617</v>
      </c>
      <c r="P26" s="19">
        <v>0.4046756041701301</v>
      </c>
      <c r="Q26" s="8">
        <f t="shared" si="0"/>
        <v>22.007359088709155</v>
      </c>
      <c r="R26" s="8">
        <f t="shared" si="1"/>
        <v>48.708779095937714</v>
      </c>
      <c r="S26" s="7"/>
      <c r="T26" s="6"/>
      <c r="U26" s="6"/>
      <c r="V26" s="6"/>
      <c r="W26" s="6"/>
      <c r="X26" s="6"/>
      <c r="Y26" s="19">
        <v>0.18926177406870617</v>
      </c>
      <c r="Z26" s="19">
        <v>0.4046756041701301</v>
      </c>
      <c r="AA26" s="8">
        <f t="shared" si="2"/>
        <v>0</v>
      </c>
      <c r="AB26" s="8">
        <f t="shared" si="3"/>
        <v>0</v>
      </c>
    </row>
    <row r="27" spans="2:28" x14ac:dyDescent="0.4">
      <c r="B27" s="2" t="s">
        <v>5</v>
      </c>
      <c r="C27" s="2" t="s">
        <v>100</v>
      </c>
      <c r="D27" s="28" t="s">
        <v>101</v>
      </c>
      <c r="E27" s="6" t="s">
        <v>4</v>
      </c>
      <c r="F27" s="6">
        <v>3</v>
      </c>
      <c r="G27" s="18">
        <v>918</v>
      </c>
      <c r="H27" s="18">
        <v>1086</v>
      </c>
      <c r="I27" s="7" t="s">
        <v>102</v>
      </c>
      <c r="J27" s="6">
        <v>1</v>
      </c>
      <c r="K27" s="26">
        <v>8</v>
      </c>
      <c r="L27" s="26">
        <v>9</v>
      </c>
      <c r="M27" s="26">
        <v>0.14000000000000001</v>
      </c>
      <c r="N27" s="26">
        <v>0.14000000000000001</v>
      </c>
      <c r="O27" s="19">
        <v>0.18926177406870617</v>
      </c>
      <c r="P27" s="19">
        <v>0.4046756041701301</v>
      </c>
      <c r="Q27" s="8">
        <f t="shared" si="0"/>
        <v>24.32392320331012</v>
      </c>
      <c r="R27" s="8">
        <f t="shared" si="1"/>
        <v>61.526878858026592</v>
      </c>
      <c r="S27" s="7"/>
      <c r="T27" s="6"/>
      <c r="U27" s="6"/>
      <c r="V27" s="6"/>
      <c r="W27" s="6"/>
      <c r="X27" s="6"/>
      <c r="Y27" s="19">
        <v>0.18926177406870617</v>
      </c>
      <c r="Z27" s="19">
        <v>0.4046756041701301</v>
      </c>
      <c r="AA27" s="8">
        <f t="shared" si="2"/>
        <v>0</v>
      </c>
      <c r="AB27" s="8">
        <f t="shared" si="3"/>
        <v>0</v>
      </c>
    </row>
    <row r="28" spans="2:28" x14ac:dyDescent="0.4">
      <c r="B28" s="2" t="s">
        <v>5</v>
      </c>
      <c r="C28" s="2" t="s">
        <v>103</v>
      </c>
      <c r="D28" s="25" t="s">
        <v>104</v>
      </c>
      <c r="E28" s="6" t="s">
        <v>4</v>
      </c>
      <c r="F28" s="6">
        <v>1</v>
      </c>
      <c r="G28" s="18">
        <v>2142</v>
      </c>
      <c r="H28" s="18">
        <v>2534</v>
      </c>
      <c r="I28" s="7" t="s">
        <v>105</v>
      </c>
      <c r="J28" s="6">
        <v>8</v>
      </c>
      <c r="K28" s="26">
        <v>7.1</v>
      </c>
      <c r="L28" s="26">
        <v>8.5</v>
      </c>
      <c r="M28" s="26">
        <v>0.06</v>
      </c>
      <c r="N28" s="26">
        <v>0.04</v>
      </c>
      <c r="O28" s="19">
        <v>0.18926177406870617</v>
      </c>
      <c r="P28" s="19">
        <v>0.4046756041701301</v>
      </c>
      <c r="Q28" s="8">
        <f t="shared" si="0"/>
        <v>194.5913856264809</v>
      </c>
      <c r="R28" s="8">
        <f t="shared" si="1"/>
        <v>328.14335390947508</v>
      </c>
      <c r="S28" s="27"/>
      <c r="T28" s="6"/>
      <c r="U28" s="6"/>
      <c r="V28" s="6"/>
      <c r="W28" s="6"/>
      <c r="X28" s="6"/>
      <c r="Y28" s="19">
        <v>0.18926177406870617</v>
      </c>
      <c r="Z28" s="19">
        <v>0.4046756041701301</v>
      </c>
      <c r="AA28" s="8">
        <f t="shared" si="2"/>
        <v>0</v>
      </c>
      <c r="AB28" s="8">
        <f t="shared" si="3"/>
        <v>0</v>
      </c>
    </row>
    <row r="29" spans="2:28" x14ac:dyDescent="0.4">
      <c r="B29" s="2" t="s">
        <v>5</v>
      </c>
      <c r="C29" s="2" t="s">
        <v>106</v>
      </c>
      <c r="D29" s="25" t="s">
        <v>107</v>
      </c>
      <c r="E29" s="6" t="s">
        <v>4</v>
      </c>
      <c r="F29" s="6">
        <v>5</v>
      </c>
      <c r="G29" s="18">
        <v>2295</v>
      </c>
      <c r="H29" s="18">
        <v>2715</v>
      </c>
      <c r="I29" s="7" t="s">
        <v>88</v>
      </c>
      <c r="J29" s="6">
        <v>2</v>
      </c>
      <c r="K29" s="26">
        <v>4.5</v>
      </c>
      <c r="L29" s="26">
        <v>5</v>
      </c>
      <c r="M29" s="26">
        <v>0.08</v>
      </c>
      <c r="N29" s="26">
        <v>7.0000000000000007E-2</v>
      </c>
      <c r="O29" s="19">
        <v>0.18926177406870617</v>
      </c>
      <c r="P29" s="19">
        <v>0.4046756041701301</v>
      </c>
      <c r="Q29" s="8">
        <f t="shared" si="0"/>
        <v>69.496923438028901</v>
      </c>
      <c r="R29" s="8">
        <f t="shared" si="1"/>
        <v>153.81719714506647</v>
      </c>
      <c r="S29" s="27"/>
      <c r="T29" s="6"/>
      <c r="U29" s="6"/>
      <c r="V29" s="6"/>
      <c r="W29" s="6"/>
      <c r="X29" s="6"/>
      <c r="Y29" s="19">
        <v>0.18926177406870617</v>
      </c>
      <c r="Z29" s="19">
        <v>0.4046756041701301</v>
      </c>
      <c r="AA29" s="8">
        <f t="shared" si="2"/>
        <v>0</v>
      </c>
      <c r="AB29" s="8">
        <f t="shared" si="3"/>
        <v>0</v>
      </c>
    </row>
    <row r="30" spans="2:28" x14ac:dyDescent="0.4">
      <c r="B30" s="2" t="s">
        <v>5</v>
      </c>
      <c r="C30" s="2" t="s">
        <v>108</v>
      </c>
      <c r="D30" s="25" t="s">
        <v>107</v>
      </c>
      <c r="E30" s="6" t="s">
        <v>4</v>
      </c>
      <c r="F30" s="6">
        <v>5</v>
      </c>
      <c r="G30" s="18">
        <v>2295</v>
      </c>
      <c r="H30" s="18">
        <v>2715</v>
      </c>
      <c r="I30" s="7" t="s">
        <v>109</v>
      </c>
      <c r="J30" s="6">
        <v>3</v>
      </c>
      <c r="K30" s="26">
        <v>9</v>
      </c>
      <c r="L30" s="26">
        <v>10</v>
      </c>
      <c r="M30" s="26">
        <v>0.12</v>
      </c>
      <c r="N30" s="26">
        <v>0.11</v>
      </c>
      <c r="O30" s="19">
        <v>0.18926177406870617</v>
      </c>
      <c r="P30" s="19">
        <v>0.4046756041701301</v>
      </c>
      <c r="Q30" s="8">
        <f t="shared" si="0"/>
        <v>156.36807773556504</v>
      </c>
      <c r="R30" s="8">
        <f t="shared" si="1"/>
        <v>362.56910755622806</v>
      </c>
      <c r="S30" s="27"/>
      <c r="T30" s="6"/>
      <c r="U30" s="6"/>
      <c r="V30" s="6"/>
      <c r="W30" s="6"/>
      <c r="X30" s="6"/>
      <c r="Y30" s="19">
        <v>0.18926177406870617</v>
      </c>
      <c r="Z30" s="19">
        <v>0.4046756041701301</v>
      </c>
      <c r="AA30" s="8">
        <f t="shared" si="2"/>
        <v>0</v>
      </c>
      <c r="AB30" s="8">
        <f t="shared" si="3"/>
        <v>0</v>
      </c>
    </row>
    <row r="31" spans="2:28" x14ac:dyDescent="0.4">
      <c r="B31" s="2" t="s">
        <v>5</v>
      </c>
      <c r="C31" s="2" t="s">
        <v>110</v>
      </c>
      <c r="D31" s="25" t="s">
        <v>111</v>
      </c>
      <c r="E31" s="6" t="s">
        <v>4</v>
      </c>
      <c r="F31" s="6">
        <v>5</v>
      </c>
      <c r="G31" s="18">
        <v>2295</v>
      </c>
      <c r="H31" s="18">
        <v>2715</v>
      </c>
      <c r="I31" s="7" t="s">
        <v>67</v>
      </c>
      <c r="J31" s="6">
        <v>2</v>
      </c>
      <c r="K31" s="26">
        <v>3.6</v>
      </c>
      <c r="L31" s="26">
        <v>4</v>
      </c>
      <c r="M31" s="26">
        <v>7.0000000000000007E-2</v>
      </c>
      <c r="N31" s="26">
        <v>0.06</v>
      </c>
      <c r="O31" s="19">
        <v>0.18926177406870617</v>
      </c>
      <c r="P31" s="19">
        <v>0.4046756041701301</v>
      </c>
      <c r="Q31" s="8">
        <f t="shared" si="0"/>
        <v>60.809808008275297</v>
      </c>
      <c r="R31" s="8">
        <f t="shared" si="1"/>
        <v>131.84331183862838</v>
      </c>
      <c r="S31" s="7"/>
      <c r="T31" s="6"/>
      <c r="U31" s="6"/>
      <c r="V31" s="6"/>
      <c r="W31" s="6"/>
      <c r="X31" s="6"/>
      <c r="Y31" s="19">
        <v>0.18926177406870617</v>
      </c>
      <c r="Z31" s="19">
        <v>0.4046756041701301</v>
      </c>
      <c r="AA31" s="8">
        <f t="shared" si="2"/>
        <v>0</v>
      </c>
      <c r="AB31" s="8">
        <f t="shared" si="3"/>
        <v>0</v>
      </c>
    </row>
    <row r="32" spans="2:28" x14ac:dyDescent="0.4">
      <c r="B32" s="2" t="s">
        <v>5</v>
      </c>
      <c r="C32" s="2" t="s">
        <v>112</v>
      </c>
      <c r="D32" s="25" t="s">
        <v>113</v>
      </c>
      <c r="E32" s="6" t="s">
        <v>4</v>
      </c>
      <c r="F32" s="6">
        <v>4</v>
      </c>
      <c r="G32" s="18">
        <v>14.806451612903226</v>
      </c>
      <c r="H32" s="18">
        <v>17.516129032258064</v>
      </c>
      <c r="I32" s="7" t="s">
        <v>88</v>
      </c>
      <c r="J32" s="6">
        <v>1</v>
      </c>
      <c r="K32" s="26">
        <v>4.5</v>
      </c>
      <c r="L32" s="26">
        <v>5</v>
      </c>
      <c r="M32" s="26">
        <v>0.08</v>
      </c>
      <c r="N32" s="26">
        <v>7.0000000000000007E-2</v>
      </c>
      <c r="O32" s="19">
        <v>0.18926177406870617</v>
      </c>
      <c r="P32" s="19">
        <v>0.4046756041701301</v>
      </c>
      <c r="Q32" s="8">
        <f t="shared" si="0"/>
        <v>0.22418362399364164</v>
      </c>
      <c r="R32" s="8">
        <f t="shared" si="1"/>
        <v>0.49618450691956928</v>
      </c>
      <c r="S32" s="27"/>
      <c r="T32" s="6"/>
      <c r="U32" s="6"/>
      <c r="V32" s="6"/>
      <c r="W32" s="6"/>
      <c r="X32" s="6"/>
      <c r="Y32" s="19">
        <v>0.18926177406870617</v>
      </c>
      <c r="Z32" s="19">
        <v>0.4046756041701301</v>
      </c>
      <c r="AA32" s="8">
        <f t="shared" si="2"/>
        <v>0</v>
      </c>
      <c r="AB32" s="8">
        <f t="shared" si="3"/>
        <v>0</v>
      </c>
    </row>
    <row r="33" spans="2:28" x14ac:dyDescent="0.4">
      <c r="B33" s="2" t="s">
        <v>5</v>
      </c>
      <c r="C33" s="2" t="s">
        <v>114</v>
      </c>
      <c r="D33" s="25" t="s">
        <v>113</v>
      </c>
      <c r="E33" s="6" t="s">
        <v>4</v>
      </c>
      <c r="F33" s="6">
        <v>4</v>
      </c>
      <c r="G33" s="18">
        <v>14.806451612903226</v>
      </c>
      <c r="H33" s="18">
        <v>17.516129032258064</v>
      </c>
      <c r="I33" s="7" t="s">
        <v>90</v>
      </c>
      <c r="J33" s="6">
        <v>2</v>
      </c>
      <c r="K33" s="26">
        <v>5.6</v>
      </c>
      <c r="L33" s="26">
        <v>6.3</v>
      </c>
      <c r="M33" s="26">
        <v>0.08</v>
      </c>
      <c r="N33" s="26">
        <v>7.0000000000000007E-2</v>
      </c>
      <c r="O33" s="19">
        <v>0.18926177406870617</v>
      </c>
      <c r="P33" s="19">
        <v>0.4046756041701301</v>
      </c>
      <c r="Q33" s="8">
        <f t="shared" si="0"/>
        <v>0.44836724798728328</v>
      </c>
      <c r="R33" s="8">
        <f t="shared" si="1"/>
        <v>0.99236901383913856</v>
      </c>
      <c r="S33" s="7"/>
      <c r="T33" s="6"/>
      <c r="U33" s="6"/>
      <c r="V33" s="6"/>
      <c r="W33" s="6"/>
      <c r="X33" s="6"/>
      <c r="Y33" s="19">
        <v>0.18926177406870617</v>
      </c>
      <c r="Z33" s="19">
        <v>0.4046756041701301</v>
      </c>
      <c r="AA33" s="8">
        <f t="shared" si="2"/>
        <v>0</v>
      </c>
      <c r="AB33" s="8">
        <f t="shared" si="3"/>
        <v>0</v>
      </c>
    </row>
    <row r="34" spans="2:28" x14ac:dyDescent="0.4">
      <c r="B34" s="2" t="s">
        <v>5</v>
      </c>
      <c r="C34" s="2" t="s">
        <v>115</v>
      </c>
      <c r="D34" s="25" t="s">
        <v>116</v>
      </c>
      <c r="E34" s="6" t="s">
        <v>4</v>
      </c>
      <c r="F34" s="6">
        <v>5</v>
      </c>
      <c r="G34" s="18">
        <v>2295</v>
      </c>
      <c r="H34" s="18">
        <v>2715</v>
      </c>
      <c r="I34" s="7" t="s">
        <v>67</v>
      </c>
      <c r="J34" s="6">
        <v>2</v>
      </c>
      <c r="K34" s="26">
        <v>3.6</v>
      </c>
      <c r="L34" s="26">
        <v>4</v>
      </c>
      <c r="M34" s="26">
        <v>7.0000000000000007E-2</v>
      </c>
      <c r="N34" s="26">
        <v>0.06</v>
      </c>
      <c r="O34" s="19">
        <v>0.18926177406870617</v>
      </c>
      <c r="P34" s="19">
        <v>0.4046756041701301</v>
      </c>
      <c r="Q34" s="8">
        <f t="shared" si="0"/>
        <v>60.809808008275297</v>
      </c>
      <c r="R34" s="8">
        <f t="shared" si="1"/>
        <v>131.84331183862838</v>
      </c>
      <c r="S34" s="29"/>
      <c r="T34" s="6"/>
      <c r="U34" s="6"/>
      <c r="V34" s="6"/>
      <c r="W34" s="6"/>
      <c r="X34" s="6"/>
      <c r="Y34" s="19">
        <v>0.18926177406870617</v>
      </c>
      <c r="Z34" s="19">
        <v>0.4046756041701301</v>
      </c>
      <c r="AA34" s="8">
        <f t="shared" si="2"/>
        <v>0</v>
      </c>
      <c r="AB34" s="8">
        <f t="shared" si="3"/>
        <v>0</v>
      </c>
    </row>
    <row r="35" spans="2:28" x14ac:dyDescent="0.4">
      <c r="B35" s="2" t="s">
        <v>5</v>
      </c>
      <c r="C35" s="2" t="s">
        <v>117</v>
      </c>
      <c r="D35" s="25" t="s">
        <v>118</v>
      </c>
      <c r="E35" s="6" t="s">
        <v>4</v>
      </c>
      <c r="F35" s="6">
        <v>4</v>
      </c>
      <c r="G35" s="18">
        <v>14.806451612903226</v>
      </c>
      <c r="H35" s="18">
        <v>17.516129032258064</v>
      </c>
      <c r="I35" s="7" t="s">
        <v>88</v>
      </c>
      <c r="J35" s="6">
        <v>1</v>
      </c>
      <c r="K35" s="26">
        <v>4.5</v>
      </c>
      <c r="L35" s="26">
        <v>5</v>
      </c>
      <c r="M35" s="26">
        <v>0.08</v>
      </c>
      <c r="N35" s="26">
        <v>7.0000000000000007E-2</v>
      </c>
      <c r="O35" s="19">
        <v>0.18926177406870617</v>
      </c>
      <c r="P35" s="19">
        <v>0.4046756041701301</v>
      </c>
      <c r="Q35" s="8">
        <f t="shared" si="0"/>
        <v>0.22418362399364164</v>
      </c>
      <c r="R35" s="8">
        <f t="shared" si="1"/>
        <v>0.49618450691956928</v>
      </c>
      <c r="S35" s="29"/>
      <c r="T35" s="6"/>
      <c r="U35" s="6"/>
      <c r="V35" s="6"/>
      <c r="W35" s="6"/>
      <c r="X35" s="6"/>
      <c r="Y35" s="19">
        <v>0.18926177406870617</v>
      </c>
      <c r="Z35" s="19">
        <v>0.4046756041701301</v>
      </c>
      <c r="AA35" s="8">
        <f t="shared" si="2"/>
        <v>0</v>
      </c>
      <c r="AB35" s="8">
        <f t="shared" si="3"/>
        <v>0</v>
      </c>
    </row>
    <row r="36" spans="2:28" x14ac:dyDescent="0.4">
      <c r="B36" s="2" t="s">
        <v>5</v>
      </c>
      <c r="C36" s="2" t="s">
        <v>119</v>
      </c>
      <c r="D36" s="25" t="s">
        <v>113</v>
      </c>
      <c r="E36" s="6" t="s">
        <v>4</v>
      </c>
      <c r="F36" s="6">
        <v>3</v>
      </c>
      <c r="G36" s="18">
        <v>918</v>
      </c>
      <c r="H36" s="18">
        <v>1086</v>
      </c>
      <c r="I36" s="7" t="s">
        <v>90</v>
      </c>
      <c r="J36" s="6">
        <v>2</v>
      </c>
      <c r="K36" s="26">
        <v>5.6</v>
      </c>
      <c r="L36" s="26">
        <v>6.3</v>
      </c>
      <c r="M36" s="26">
        <v>0.08</v>
      </c>
      <c r="N36" s="26">
        <v>7.0000000000000007E-2</v>
      </c>
      <c r="O36" s="19">
        <v>0.18926177406870617</v>
      </c>
      <c r="P36" s="19">
        <v>0.4046756041701301</v>
      </c>
      <c r="Q36" s="8">
        <f t="shared" si="0"/>
        <v>27.798769375211563</v>
      </c>
      <c r="R36" s="8">
        <f t="shared" si="1"/>
        <v>61.526878858026592</v>
      </c>
      <c r="S36" s="29"/>
      <c r="T36" s="6"/>
      <c r="U36" s="6"/>
      <c r="V36" s="6"/>
      <c r="W36" s="6"/>
      <c r="X36" s="6"/>
      <c r="Y36" s="19">
        <v>0.18926177406870617</v>
      </c>
      <c r="Z36" s="19">
        <v>0.4046756041701301</v>
      </c>
      <c r="AA36" s="8">
        <f t="shared" si="2"/>
        <v>0</v>
      </c>
      <c r="AB36" s="8">
        <f t="shared" si="3"/>
        <v>0</v>
      </c>
    </row>
    <row r="37" spans="2:28" x14ac:dyDescent="0.4">
      <c r="B37" s="2" t="s">
        <v>5</v>
      </c>
      <c r="C37" s="2" t="s">
        <v>120</v>
      </c>
      <c r="D37" s="25" t="s">
        <v>6</v>
      </c>
      <c r="E37" s="6" t="s">
        <v>4</v>
      </c>
      <c r="F37" s="6">
        <v>4</v>
      </c>
      <c r="G37" s="18">
        <v>14.806451612903226</v>
      </c>
      <c r="H37" s="18">
        <v>17.516129032258064</v>
      </c>
      <c r="I37" s="7" t="s">
        <v>105</v>
      </c>
      <c r="J37" s="6">
        <v>2</v>
      </c>
      <c r="K37" s="26">
        <v>7.1</v>
      </c>
      <c r="L37" s="26">
        <v>8.5</v>
      </c>
      <c r="M37" s="26">
        <v>0.06</v>
      </c>
      <c r="N37" s="26">
        <v>0.04</v>
      </c>
      <c r="O37" s="19">
        <v>0.18926177406870617</v>
      </c>
      <c r="P37" s="19">
        <v>0.4046756041701301</v>
      </c>
      <c r="Q37" s="8">
        <f t="shared" si="0"/>
        <v>0.33627543599046245</v>
      </c>
      <c r="R37" s="8">
        <f t="shared" si="1"/>
        <v>0.5670680079080791</v>
      </c>
      <c r="S37" s="29"/>
      <c r="T37" s="6"/>
      <c r="U37" s="6"/>
      <c r="V37" s="6"/>
      <c r="W37" s="6"/>
      <c r="X37" s="6"/>
      <c r="Y37" s="19">
        <v>0.18926177406870617</v>
      </c>
      <c r="Z37" s="19">
        <v>0.4046756041701301</v>
      </c>
      <c r="AA37" s="8">
        <f t="shared" si="2"/>
        <v>0</v>
      </c>
      <c r="AB37" s="8">
        <f t="shared" si="3"/>
        <v>0</v>
      </c>
    </row>
    <row r="38" spans="2:28" ht="18.75" customHeight="1" x14ac:dyDescent="0.4">
      <c r="B38" s="2" t="s">
        <v>5</v>
      </c>
      <c r="C38" s="2" t="s">
        <v>121</v>
      </c>
      <c r="D38" s="25" t="s">
        <v>122</v>
      </c>
      <c r="E38" s="6" t="s">
        <v>4</v>
      </c>
      <c r="F38" s="6">
        <v>13</v>
      </c>
      <c r="G38" s="18">
        <v>0</v>
      </c>
      <c r="H38" s="18">
        <v>0</v>
      </c>
      <c r="I38" s="7" t="s">
        <v>109</v>
      </c>
      <c r="J38" s="6">
        <v>3</v>
      </c>
      <c r="K38" s="26">
        <v>9</v>
      </c>
      <c r="L38" s="26">
        <v>10</v>
      </c>
      <c r="M38" s="26">
        <v>0.12</v>
      </c>
      <c r="N38" s="26">
        <v>0.11</v>
      </c>
      <c r="O38" s="19">
        <v>0.18926177406870617</v>
      </c>
      <c r="P38" s="19">
        <v>0.4046756041701301</v>
      </c>
      <c r="Q38" s="8">
        <f t="shared" si="0"/>
        <v>0</v>
      </c>
      <c r="R38" s="8">
        <f t="shared" si="1"/>
        <v>0</v>
      </c>
      <c r="S38" s="5"/>
      <c r="T38" s="2"/>
      <c r="U38" s="6"/>
      <c r="V38" s="6"/>
      <c r="W38" s="6"/>
      <c r="X38" s="6"/>
      <c r="Y38" s="19">
        <v>0.18926177406870617</v>
      </c>
      <c r="Z38" s="19">
        <v>0.4046756041701301</v>
      </c>
      <c r="AA38" s="8">
        <f t="shared" si="2"/>
        <v>0</v>
      </c>
      <c r="AB38" s="8">
        <f t="shared" si="3"/>
        <v>0</v>
      </c>
    </row>
    <row r="39" spans="2:28" x14ac:dyDescent="0.4">
      <c r="B39" s="2" t="s">
        <v>5</v>
      </c>
      <c r="C39" s="2" t="s">
        <v>20</v>
      </c>
      <c r="D39" s="25" t="s">
        <v>123</v>
      </c>
      <c r="E39" s="6" t="s">
        <v>4</v>
      </c>
      <c r="F39" s="6">
        <v>4</v>
      </c>
      <c r="G39" s="18">
        <v>14.806451612903226</v>
      </c>
      <c r="H39" s="18">
        <v>17.516129032258064</v>
      </c>
      <c r="I39" s="7" t="s">
        <v>124</v>
      </c>
      <c r="J39" s="6">
        <v>1</v>
      </c>
      <c r="K39" s="26">
        <v>4</v>
      </c>
      <c r="L39" s="26">
        <v>4.8</v>
      </c>
      <c r="M39" s="26">
        <v>7.0000000000000007E-2</v>
      </c>
      <c r="N39" s="26">
        <v>7.0000000000000007E-2</v>
      </c>
      <c r="O39" s="19">
        <v>0.18926177406870617</v>
      </c>
      <c r="P39" s="19">
        <v>0.4046756041701301</v>
      </c>
      <c r="Q39" s="8">
        <f t="shared" si="0"/>
        <v>0.19616067099443646</v>
      </c>
      <c r="R39" s="8">
        <f t="shared" si="1"/>
        <v>0.49618450691956928</v>
      </c>
      <c r="S39" s="5"/>
      <c r="T39" s="2"/>
      <c r="U39" s="6"/>
      <c r="V39" s="6"/>
      <c r="W39" s="6"/>
      <c r="X39" s="6"/>
      <c r="Y39" s="19">
        <v>0.18926177406870617</v>
      </c>
      <c r="Z39" s="19">
        <v>0.4046756041701301</v>
      </c>
      <c r="AA39" s="8">
        <f t="shared" si="2"/>
        <v>0</v>
      </c>
      <c r="AB39" s="8">
        <f t="shared" si="3"/>
        <v>0</v>
      </c>
    </row>
    <row r="40" spans="2:28" x14ac:dyDescent="0.4">
      <c r="B40" s="2" t="s">
        <v>5</v>
      </c>
      <c r="C40" s="2" t="s">
        <v>20</v>
      </c>
      <c r="D40" s="30" t="s">
        <v>125</v>
      </c>
      <c r="E40" s="6" t="s">
        <v>4</v>
      </c>
      <c r="F40" s="6">
        <v>7</v>
      </c>
      <c r="G40" s="18">
        <v>459</v>
      </c>
      <c r="H40" s="18">
        <v>543</v>
      </c>
      <c r="I40" s="7" t="s">
        <v>124</v>
      </c>
      <c r="J40" s="6">
        <v>1</v>
      </c>
      <c r="K40" s="26">
        <v>4</v>
      </c>
      <c r="L40" s="26">
        <v>4.8</v>
      </c>
      <c r="M40" s="26">
        <v>7.0000000000000007E-2</v>
      </c>
      <c r="N40" s="26">
        <v>7.0000000000000007E-2</v>
      </c>
      <c r="O40" s="19">
        <v>0.18926177406870617</v>
      </c>
      <c r="P40" s="19">
        <v>0.4046756041701301</v>
      </c>
      <c r="Q40" s="8">
        <f t="shared" si="0"/>
        <v>6.0809808008275299</v>
      </c>
      <c r="R40" s="8">
        <f t="shared" si="1"/>
        <v>15.381719714506648</v>
      </c>
      <c r="S40" s="7"/>
      <c r="T40" s="6"/>
      <c r="U40" s="6"/>
      <c r="V40" s="6"/>
      <c r="W40" s="6"/>
      <c r="X40" s="6"/>
      <c r="Y40" s="19">
        <v>0.18926177406870617</v>
      </c>
      <c r="Z40" s="19">
        <v>0.4046756041701301</v>
      </c>
      <c r="AA40" s="8">
        <f t="shared" si="2"/>
        <v>0</v>
      </c>
      <c r="AB40" s="8">
        <f t="shared" si="3"/>
        <v>0</v>
      </c>
    </row>
    <row r="41" spans="2:28" x14ac:dyDescent="0.4">
      <c r="B41" s="2" t="s">
        <v>5</v>
      </c>
      <c r="C41" s="2" t="s">
        <v>20</v>
      </c>
      <c r="D41" s="30" t="s">
        <v>126</v>
      </c>
      <c r="E41" s="6" t="s">
        <v>4</v>
      </c>
      <c r="F41" s="6">
        <v>7</v>
      </c>
      <c r="G41" s="18">
        <v>459</v>
      </c>
      <c r="H41" s="18">
        <v>543</v>
      </c>
      <c r="I41" s="7" t="s">
        <v>124</v>
      </c>
      <c r="J41" s="6">
        <v>1</v>
      </c>
      <c r="K41" s="26">
        <v>4</v>
      </c>
      <c r="L41" s="26">
        <v>4.8</v>
      </c>
      <c r="M41" s="26">
        <v>7.0000000000000007E-2</v>
      </c>
      <c r="N41" s="26">
        <v>7.0000000000000007E-2</v>
      </c>
      <c r="O41" s="19">
        <v>0.18926177406870617</v>
      </c>
      <c r="P41" s="19">
        <v>0.4046756041701301</v>
      </c>
      <c r="Q41" s="8">
        <f t="shared" si="0"/>
        <v>6.0809808008275299</v>
      </c>
      <c r="R41" s="8">
        <f t="shared" si="1"/>
        <v>15.381719714506648</v>
      </c>
      <c r="S41" s="7"/>
      <c r="T41" s="6"/>
      <c r="U41" s="6"/>
      <c r="V41" s="6"/>
      <c r="W41" s="6"/>
      <c r="X41" s="6"/>
      <c r="Y41" s="19">
        <v>0.18926177406870617</v>
      </c>
      <c r="Z41" s="19">
        <v>0.4046756041701301</v>
      </c>
      <c r="AA41" s="8">
        <f t="shared" si="2"/>
        <v>0</v>
      </c>
      <c r="AB41" s="8">
        <f t="shared" si="3"/>
        <v>0</v>
      </c>
    </row>
    <row r="42" spans="2:28" x14ac:dyDescent="0.4">
      <c r="B42" s="2" t="s">
        <v>5</v>
      </c>
      <c r="C42" s="2" t="s">
        <v>20</v>
      </c>
      <c r="D42" s="30" t="s">
        <v>127</v>
      </c>
      <c r="E42" s="6" t="s">
        <v>4</v>
      </c>
      <c r="F42" s="6">
        <v>7</v>
      </c>
      <c r="G42" s="18">
        <v>459</v>
      </c>
      <c r="H42" s="18">
        <v>543</v>
      </c>
      <c r="I42" s="7" t="s">
        <v>124</v>
      </c>
      <c r="J42" s="6">
        <v>1</v>
      </c>
      <c r="K42" s="26">
        <v>4</v>
      </c>
      <c r="L42" s="26">
        <v>4.8</v>
      </c>
      <c r="M42" s="26">
        <v>7.0000000000000007E-2</v>
      </c>
      <c r="N42" s="26">
        <v>7.0000000000000007E-2</v>
      </c>
      <c r="O42" s="19">
        <v>0.18926177406870617</v>
      </c>
      <c r="P42" s="19">
        <v>0.4046756041701301</v>
      </c>
      <c r="Q42" s="8">
        <f t="shared" si="0"/>
        <v>6.0809808008275299</v>
      </c>
      <c r="R42" s="8">
        <f t="shared" si="1"/>
        <v>15.381719714506648</v>
      </c>
      <c r="S42" s="7"/>
      <c r="T42" s="6"/>
      <c r="U42" s="6"/>
      <c r="V42" s="6"/>
      <c r="W42" s="6"/>
      <c r="X42" s="6"/>
      <c r="Y42" s="19">
        <v>0.18926177406870617</v>
      </c>
      <c r="Z42" s="19">
        <v>0.4046756041701301</v>
      </c>
      <c r="AA42" s="8">
        <f t="shared" si="2"/>
        <v>0</v>
      </c>
      <c r="AB42" s="8">
        <f t="shared" si="3"/>
        <v>0</v>
      </c>
    </row>
    <row r="43" spans="2:28" x14ac:dyDescent="0.4">
      <c r="B43" s="2" t="s">
        <v>5</v>
      </c>
      <c r="C43" s="2" t="s">
        <v>20</v>
      </c>
      <c r="D43" s="25" t="s">
        <v>128</v>
      </c>
      <c r="E43" s="6" t="s">
        <v>4</v>
      </c>
      <c r="F43" s="6">
        <v>7</v>
      </c>
      <c r="G43" s="18">
        <v>459</v>
      </c>
      <c r="H43" s="18">
        <v>543</v>
      </c>
      <c r="I43" s="7" t="s">
        <v>124</v>
      </c>
      <c r="J43" s="6">
        <v>1</v>
      </c>
      <c r="K43" s="26">
        <v>4</v>
      </c>
      <c r="L43" s="26">
        <v>4.8</v>
      </c>
      <c r="M43" s="26">
        <v>7.0000000000000007E-2</v>
      </c>
      <c r="N43" s="26">
        <v>7.0000000000000007E-2</v>
      </c>
      <c r="O43" s="19">
        <v>0.18926177406870617</v>
      </c>
      <c r="P43" s="19">
        <v>0.4046756041701301</v>
      </c>
      <c r="Q43" s="8">
        <f t="shared" si="0"/>
        <v>6.0809808008275299</v>
      </c>
      <c r="R43" s="8">
        <f t="shared" si="1"/>
        <v>15.381719714506648</v>
      </c>
      <c r="S43" s="7"/>
      <c r="T43" s="6"/>
      <c r="U43" s="6"/>
      <c r="V43" s="6"/>
      <c r="W43" s="6"/>
      <c r="X43" s="6"/>
      <c r="Y43" s="19">
        <v>0.18926177406870617</v>
      </c>
      <c r="Z43" s="19">
        <v>0.4046756041701301</v>
      </c>
      <c r="AA43" s="8">
        <f t="shared" si="2"/>
        <v>0</v>
      </c>
      <c r="AB43" s="8">
        <f t="shared" si="3"/>
        <v>0</v>
      </c>
    </row>
    <row r="44" spans="2:28" x14ac:dyDescent="0.4">
      <c r="B44" s="2" t="s">
        <v>5</v>
      </c>
      <c r="C44" s="2" t="s">
        <v>21</v>
      </c>
      <c r="D44" s="30" t="s">
        <v>7</v>
      </c>
      <c r="E44" s="6" t="s">
        <v>4</v>
      </c>
      <c r="F44" s="6">
        <v>4</v>
      </c>
      <c r="G44" s="18">
        <v>14.806451612903226</v>
      </c>
      <c r="H44" s="18">
        <v>17.516129032258064</v>
      </c>
      <c r="I44" s="7" t="s">
        <v>129</v>
      </c>
      <c r="J44" s="6">
        <v>1</v>
      </c>
      <c r="K44" s="26">
        <v>28</v>
      </c>
      <c r="L44" s="26">
        <v>23.4</v>
      </c>
      <c r="M44" s="26">
        <v>1.02</v>
      </c>
      <c r="N44" s="26">
        <v>1.02</v>
      </c>
      <c r="O44" s="19">
        <v>0.18926177406870617</v>
      </c>
      <c r="P44" s="19">
        <v>0.4046756041701301</v>
      </c>
      <c r="Q44" s="8">
        <f t="shared" si="0"/>
        <v>2.858341205918931</v>
      </c>
      <c r="R44" s="8">
        <f t="shared" si="1"/>
        <v>7.230117100828009</v>
      </c>
      <c r="S44" s="7"/>
      <c r="T44" s="6"/>
      <c r="U44" s="6"/>
      <c r="V44" s="6"/>
      <c r="W44" s="6"/>
      <c r="X44" s="6"/>
      <c r="Y44" s="19">
        <v>0.18926177406870617</v>
      </c>
      <c r="Z44" s="19">
        <v>0.4046756041701301</v>
      </c>
      <c r="AA44" s="8">
        <f t="shared" si="2"/>
        <v>0</v>
      </c>
      <c r="AB44" s="8">
        <f t="shared" si="3"/>
        <v>0</v>
      </c>
    </row>
    <row r="45" spans="2:28" x14ac:dyDescent="0.4">
      <c r="B45" s="2" t="s">
        <v>5</v>
      </c>
      <c r="C45" s="2" t="s">
        <v>21</v>
      </c>
      <c r="D45" s="30" t="s">
        <v>130</v>
      </c>
      <c r="E45" s="6" t="s">
        <v>4</v>
      </c>
      <c r="F45" s="6">
        <v>3</v>
      </c>
      <c r="G45" s="18">
        <v>918</v>
      </c>
      <c r="H45" s="18">
        <v>1086</v>
      </c>
      <c r="I45" s="7" t="s">
        <v>131</v>
      </c>
      <c r="J45" s="6">
        <v>1</v>
      </c>
      <c r="K45" s="26">
        <v>28</v>
      </c>
      <c r="L45" s="26">
        <v>23.4</v>
      </c>
      <c r="M45" s="26">
        <v>1.02</v>
      </c>
      <c r="N45" s="26">
        <v>1.02</v>
      </c>
      <c r="O45" s="19">
        <v>0.18926177406870617</v>
      </c>
      <c r="P45" s="19">
        <v>0.4046756041701301</v>
      </c>
      <c r="Q45" s="8">
        <f t="shared" si="0"/>
        <v>177.21715476697372</v>
      </c>
      <c r="R45" s="8">
        <f t="shared" si="1"/>
        <v>448.26726025133655</v>
      </c>
      <c r="S45" s="7"/>
      <c r="T45" s="6"/>
      <c r="U45" s="6"/>
      <c r="V45" s="6"/>
      <c r="W45" s="6"/>
      <c r="X45" s="6"/>
      <c r="Y45" s="19">
        <v>0.18926177406870617</v>
      </c>
      <c r="Z45" s="19">
        <v>0.4046756041701301</v>
      </c>
      <c r="AA45" s="8">
        <f t="shared" si="2"/>
        <v>0</v>
      </c>
      <c r="AB45" s="8">
        <f t="shared" si="3"/>
        <v>0</v>
      </c>
    </row>
    <row r="46" spans="2:28" x14ac:dyDescent="0.4">
      <c r="B46" s="2" t="s">
        <v>5</v>
      </c>
      <c r="C46" s="2" t="s">
        <v>21</v>
      </c>
      <c r="D46" s="30" t="s">
        <v>132</v>
      </c>
      <c r="E46" s="6" t="s">
        <v>4</v>
      </c>
      <c r="F46" s="6">
        <v>3</v>
      </c>
      <c r="G46" s="18">
        <v>918</v>
      </c>
      <c r="H46" s="18">
        <v>1086</v>
      </c>
      <c r="I46" s="7" t="s">
        <v>131</v>
      </c>
      <c r="J46" s="6">
        <v>1</v>
      </c>
      <c r="K46" s="26">
        <v>28</v>
      </c>
      <c r="L46" s="26">
        <v>23.4</v>
      </c>
      <c r="M46" s="26">
        <v>1.02</v>
      </c>
      <c r="N46" s="26">
        <v>1.02</v>
      </c>
      <c r="O46" s="19">
        <v>0.18926177406870617</v>
      </c>
      <c r="P46" s="19">
        <v>0.4046756041701301</v>
      </c>
      <c r="Q46" s="8">
        <f t="shared" si="0"/>
        <v>177.21715476697372</v>
      </c>
      <c r="R46" s="8">
        <f t="shared" si="1"/>
        <v>448.26726025133655</v>
      </c>
      <c r="S46" s="7"/>
      <c r="T46" s="6"/>
      <c r="U46" s="6"/>
      <c r="V46" s="6"/>
      <c r="W46" s="6"/>
      <c r="X46" s="6"/>
      <c r="Y46" s="19">
        <v>0.18926177406870617</v>
      </c>
      <c r="Z46" s="19">
        <v>0.4046756041701301</v>
      </c>
      <c r="AA46" s="8">
        <f t="shared" si="2"/>
        <v>0</v>
      </c>
      <c r="AB46" s="8">
        <f t="shared" si="3"/>
        <v>0</v>
      </c>
    </row>
    <row r="47" spans="2:28" x14ac:dyDescent="0.4">
      <c r="B47" s="2" t="s">
        <v>5</v>
      </c>
      <c r="C47" s="15" t="s">
        <v>21</v>
      </c>
      <c r="D47" s="30" t="s">
        <v>133</v>
      </c>
      <c r="E47" s="6" t="s">
        <v>4</v>
      </c>
      <c r="F47" s="6">
        <v>3</v>
      </c>
      <c r="G47" s="18">
        <v>918</v>
      </c>
      <c r="H47" s="18">
        <v>1086</v>
      </c>
      <c r="I47" s="7" t="s">
        <v>131</v>
      </c>
      <c r="J47" s="6">
        <v>1</v>
      </c>
      <c r="K47" s="26">
        <v>28</v>
      </c>
      <c r="L47" s="26">
        <v>23.4</v>
      </c>
      <c r="M47" s="26">
        <v>1.02</v>
      </c>
      <c r="N47" s="26">
        <v>1.02</v>
      </c>
      <c r="O47" s="19">
        <v>0.18926177406870617</v>
      </c>
      <c r="P47" s="19">
        <v>0.4046756041701301</v>
      </c>
      <c r="Q47" s="8">
        <f t="shared" si="0"/>
        <v>177.21715476697372</v>
      </c>
      <c r="R47" s="8">
        <f t="shared" si="1"/>
        <v>448.26726025133655</v>
      </c>
      <c r="S47" s="7"/>
      <c r="T47" s="6"/>
      <c r="U47" s="6"/>
      <c r="V47" s="6"/>
      <c r="W47" s="6"/>
      <c r="X47" s="6"/>
      <c r="Y47" s="19">
        <v>0.18926177406870617</v>
      </c>
      <c r="Z47" s="19">
        <v>0.4046756041701301</v>
      </c>
      <c r="AA47" s="8">
        <f t="shared" si="2"/>
        <v>0</v>
      </c>
      <c r="AB47" s="8">
        <f t="shared" si="3"/>
        <v>0</v>
      </c>
    </row>
    <row r="48" spans="2:28" x14ac:dyDescent="0.4">
      <c r="B48" s="2" t="s">
        <v>5</v>
      </c>
      <c r="C48" s="2" t="s">
        <v>22</v>
      </c>
      <c r="D48" s="30" t="s">
        <v>84</v>
      </c>
      <c r="E48" s="6" t="s">
        <v>4</v>
      </c>
      <c r="F48" s="6">
        <v>12</v>
      </c>
      <c r="G48" s="18">
        <v>612</v>
      </c>
      <c r="H48" s="18">
        <v>0</v>
      </c>
      <c r="I48" s="7" t="s">
        <v>134</v>
      </c>
      <c r="J48" s="6">
        <v>1</v>
      </c>
      <c r="K48" s="26">
        <v>0</v>
      </c>
      <c r="L48" s="26">
        <v>0</v>
      </c>
      <c r="M48" s="26">
        <v>0</v>
      </c>
      <c r="N48" s="26">
        <v>0</v>
      </c>
      <c r="O48" s="19">
        <v>0.18926177406870617</v>
      </c>
      <c r="P48" s="19">
        <v>0.4046756041701301</v>
      </c>
      <c r="Q48" s="8">
        <f t="shared" si="0"/>
        <v>0</v>
      </c>
      <c r="R48" s="8">
        <f t="shared" si="1"/>
        <v>0</v>
      </c>
      <c r="S48" s="27"/>
      <c r="T48" s="6"/>
      <c r="U48" s="6"/>
      <c r="V48" s="6"/>
      <c r="W48" s="6"/>
      <c r="X48" s="6"/>
      <c r="Y48" s="19">
        <v>0.18926177406870617</v>
      </c>
      <c r="Z48" s="19">
        <v>0.4046756041701301</v>
      </c>
      <c r="AA48" s="8">
        <f t="shared" si="2"/>
        <v>0</v>
      </c>
      <c r="AB48" s="8">
        <f t="shared" si="3"/>
        <v>0</v>
      </c>
    </row>
    <row r="49" spans="2:29" x14ac:dyDescent="0.4">
      <c r="B49" s="2" t="s">
        <v>135</v>
      </c>
      <c r="C49" s="2" t="s">
        <v>23</v>
      </c>
      <c r="D49" s="25" t="s">
        <v>125</v>
      </c>
      <c r="E49" s="6" t="s">
        <v>4</v>
      </c>
      <c r="F49" s="6">
        <v>4</v>
      </c>
      <c r="G49" s="18">
        <v>14.806451612903226</v>
      </c>
      <c r="H49" s="18">
        <v>17.516129032258064</v>
      </c>
      <c r="I49" s="7" t="s">
        <v>124</v>
      </c>
      <c r="J49" s="6">
        <v>1</v>
      </c>
      <c r="K49" s="26">
        <v>4</v>
      </c>
      <c r="L49" s="26">
        <v>4.8</v>
      </c>
      <c r="M49" s="26">
        <v>7.0000000000000007E-2</v>
      </c>
      <c r="N49" s="26">
        <v>7.0000000000000007E-2</v>
      </c>
      <c r="O49" s="19">
        <v>0.18926177406870617</v>
      </c>
      <c r="P49" s="19">
        <v>0.4046756041701301</v>
      </c>
      <c r="Q49" s="8">
        <f t="shared" si="0"/>
        <v>0.19616067099443646</v>
      </c>
      <c r="R49" s="8">
        <f t="shared" si="1"/>
        <v>0.49618450691956928</v>
      </c>
      <c r="S49" s="7"/>
      <c r="T49" s="6"/>
      <c r="U49" s="6"/>
      <c r="V49" s="6"/>
      <c r="W49" s="6"/>
      <c r="X49" s="6"/>
      <c r="Y49" s="19">
        <v>0.18926177406870617</v>
      </c>
      <c r="Z49" s="19">
        <v>0.4046756041701301</v>
      </c>
      <c r="AA49" s="8">
        <f t="shared" si="2"/>
        <v>0</v>
      </c>
      <c r="AB49" s="8">
        <f t="shared" si="3"/>
        <v>0</v>
      </c>
    </row>
    <row r="50" spans="2:29" x14ac:dyDescent="0.4">
      <c r="B50" s="2" t="s">
        <v>135</v>
      </c>
      <c r="C50" s="2" t="s">
        <v>24</v>
      </c>
      <c r="D50" s="25" t="s">
        <v>8</v>
      </c>
      <c r="E50" s="6" t="s">
        <v>4</v>
      </c>
      <c r="F50" s="6">
        <v>4</v>
      </c>
      <c r="G50" s="18">
        <v>14.806451612903226</v>
      </c>
      <c r="H50" s="18">
        <v>17.516129032258064</v>
      </c>
      <c r="I50" s="7" t="s">
        <v>136</v>
      </c>
      <c r="J50" s="6">
        <v>1</v>
      </c>
      <c r="K50" s="26">
        <v>5</v>
      </c>
      <c r="L50" s="26">
        <v>5.6</v>
      </c>
      <c r="M50" s="26">
        <v>0.05</v>
      </c>
      <c r="N50" s="26">
        <v>0.03</v>
      </c>
      <c r="O50" s="19">
        <v>0.18926177406870617</v>
      </c>
      <c r="P50" s="19">
        <v>0.4046756041701301</v>
      </c>
      <c r="Q50" s="8">
        <f t="shared" si="0"/>
        <v>0.14011476499602601</v>
      </c>
      <c r="R50" s="8">
        <f t="shared" si="1"/>
        <v>0.21265050296552962</v>
      </c>
      <c r="S50" s="7"/>
      <c r="T50" s="6"/>
      <c r="U50" s="6"/>
      <c r="V50" s="6"/>
      <c r="W50" s="6"/>
      <c r="X50" s="6"/>
      <c r="Y50" s="19">
        <v>0.18926177406870617</v>
      </c>
      <c r="Z50" s="19">
        <v>0.4046756041701301</v>
      </c>
      <c r="AA50" s="8">
        <f t="shared" si="2"/>
        <v>0</v>
      </c>
      <c r="AB50" s="8">
        <f t="shared" si="3"/>
        <v>0</v>
      </c>
    </row>
    <row r="51" spans="2:29" x14ac:dyDescent="0.4">
      <c r="B51" s="2" t="s">
        <v>135</v>
      </c>
      <c r="C51" s="2" t="s">
        <v>25</v>
      </c>
      <c r="D51" s="25" t="s">
        <v>7</v>
      </c>
      <c r="E51" s="6" t="s">
        <v>4</v>
      </c>
      <c r="F51" s="6">
        <v>11</v>
      </c>
      <c r="G51" s="18">
        <v>43.714285714285722</v>
      </c>
      <c r="H51" s="18">
        <v>51.714285714285722</v>
      </c>
      <c r="I51" s="7" t="s">
        <v>137</v>
      </c>
      <c r="J51" s="6">
        <v>1</v>
      </c>
      <c r="K51" s="26">
        <v>28</v>
      </c>
      <c r="L51" s="26">
        <v>31.5</v>
      </c>
      <c r="M51" s="26">
        <v>1.25</v>
      </c>
      <c r="N51" s="26">
        <v>1.25</v>
      </c>
      <c r="O51" s="19">
        <v>0.18926177406870617</v>
      </c>
      <c r="P51" s="19">
        <v>0.4046756041701301</v>
      </c>
      <c r="Q51" s="8">
        <f t="shared" si="0"/>
        <v>10.341804083040017</v>
      </c>
      <c r="R51" s="8">
        <f t="shared" si="1"/>
        <v>26.159387269569127</v>
      </c>
      <c r="S51" s="7"/>
      <c r="T51" s="6"/>
      <c r="U51" s="6"/>
      <c r="V51" s="6"/>
      <c r="W51" s="6"/>
      <c r="X51" s="6"/>
      <c r="Y51" s="19">
        <v>0.18926177406870617</v>
      </c>
      <c r="Z51" s="19">
        <v>0.4046756041701301</v>
      </c>
      <c r="AA51" s="8">
        <f t="shared" si="2"/>
        <v>0</v>
      </c>
      <c r="AB51" s="8">
        <f t="shared" si="3"/>
        <v>0</v>
      </c>
    </row>
    <row r="52" spans="2:29" x14ac:dyDescent="0.4">
      <c r="B52" s="2" t="s">
        <v>135</v>
      </c>
      <c r="C52" s="2" t="s">
        <v>25</v>
      </c>
      <c r="D52" s="25" t="s">
        <v>7</v>
      </c>
      <c r="E52" s="6" t="s">
        <v>4</v>
      </c>
      <c r="F52" s="6">
        <v>11</v>
      </c>
      <c r="G52" s="18">
        <v>43.714285714285722</v>
      </c>
      <c r="H52" s="18">
        <v>51.714285714285722</v>
      </c>
      <c r="I52" s="7" t="s">
        <v>137</v>
      </c>
      <c r="J52" s="6">
        <v>1</v>
      </c>
      <c r="K52" s="26">
        <v>28</v>
      </c>
      <c r="L52" s="26">
        <v>31.5</v>
      </c>
      <c r="M52" s="26">
        <v>1.25</v>
      </c>
      <c r="N52" s="26">
        <v>1.25</v>
      </c>
      <c r="O52" s="19">
        <v>0.18926177406870617</v>
      </c>
      <c r="P52" s="19">
        <v>0.4046756041701301</v>
      </c>
      <c r="Q52" s="8">
        <f t="shared" si="0"/>
        <v>10.341804083040017</v>
      </c>
      <c r="R52" s="8">
        <f t="shared" si="1"/>
        <v>26.159387269569127</v>
      </c>
      <c r="S52" s="7"/>
      <c r="T52" s="6"/>
      <c r="U52" s="6"/>
      <c r="V52" s="6"/>
      <c r="W52" s="6"/>
      <c r="X52" s="6"/>
      <c r="Y52" s="19">
        <v>0.18926177406870617</v>
      </c>
      <c r="Z52" s="19">
        <v>0.4046756041701301</v>
      </c>
      <c r="AA52" s="8">
        <f t="shared" si="2"/>
        <v>0</v>
      </c>
      <c r="AB52" s="8">
        <f t="shared" si="3"/>
        <v>0</v>
      </c>
    </row>
    <row r="53" spans="2:29" x14ac:dyDescent="0.4">
      <c r="B53" s="2" t="s">
        <v>135</v>
      </c>
      <c r="C53" s="2" t="s">
        <v>26</v>
      </c>
      <c r="D53" s="25" t="s">
        <v>7</v>
      </c>
      <c r="E53" s="6" t="s">
        <v>4</v>
      </c>
      <c r="F53" s="6">
        <v>11</v>
      </c>
      <c r="G53" s="18">
        <v>43.714285714285722</v>
      </c>
      <c r="H53" s="18">
        <v>51.714285714285722</v>
      </c>
      <c r="I53" s="7" t="s">
        <v>131</v>
      </c>
      <c r="J53" s="6">
        <v>1</v>
      </c>
      <c r="K53" s="26">
        <v>28</v>
      </c>
      <c r="L53" s="26">
        <v>23.4</v>
      </c>
      <c r="M53" s="26">
        <v>1.02</v>
      </c>
      <c r="N53" s="26">
        <v>1.02</v>
      </c>
      <c r="O53" s="19">
        <v>0.18926177406870617</v>
      </c>
      <c r="P53" s="19">
        <v>0.4046756041701301</v>
      </c>
      <c r="Q53" s="8">
        <f t="shared" si="0"/>
        <v>8.4389121317606541</v>
      </c>
      <c r="R53" s="8">
        <f t="shared" si="1"/>
        <v>21.346060011968408</v>
      </c>
      <c r="S53" s="29"/>
      <c r="T53" s="6"/>
      <c r="U53" s="6"/>
      <c r="V53" s="6"/>
      <c r="W53" s="6"/>
      <c r="X53" s="6"/>
      <c r="Y53" s="19">
        <v>0.18926177406870617</v>
      </c>
      <c r="Z53" s="19">
        <v>0.4046756041701301</v>
      </c>
      <c r="AA53" s="8">
        <f t="shared" si="2"/>
        <v>0</v>
      </c>
      <c r="AB53" s="8">
        <f t="shared" si="3"/>
        <v>0</v>
      </c>
    </row>
    <row r="54" spans="2:29" x14ac:dyDescent="0.4">
      <c r="B54" s="2" t="s">
        <v>135</v>
      </c>
      <c r="C54" s="2" t="s">
        <v>138</v>
      </c>
      <c r="D54" s="25" t="s">
        <v>7</v>
      </c>
      <c r="E54" s="6" t="s">
        <v>4</v>
      </c>
      <c r="F54" s="6">
        <v>11</v>
      </c>
      <c r="G54" s="18">
        <v>43.714285714285722</v>
      </c>
      <c r="H54" s="18">
        <v>51.714285714285722</v>
      </c>
      <c r="I54" s="7" t="s">
        <v>88</v>
      </c>
      <c r="J54" s="6">
        <v>2</v>
      </c>
      <c r="K54" s="26">
        <v>4.5</v>
      </c>
      <c r="L54" s="26">
        <v>5</v>
      </c>
      <c r="M54" s="26">
        <v>0.08</v>
      </c>
      <c r="N54" s="26">
        <v>7.0000000000000007E-2</v>
      </c>
      <c r="O54" s="19">
        <v>0.18926177406870617</v>
      </c>
      <c r="P54" s="19">
        <v>0.4046756041701301</v>
      </c>
      <c r="Q54" s="8">
        <f t="shared" si="0"/>
        <v>1.3237509226291222</v>
      </c>
      <c r="R54" s="31">
        <f t="shared" si="1"/>
        <v>2.9298513741917427</v>
      </c>
      <c r="S54" s="7"/>
      <c r="T54" s="22"/>
      <c r="U54" s="6"/>
      <c r="V54" s="6"/>
      <c r="W54" s="6"/>
      <c r="X54" s="6"/>
      <c r="Y54" s="19">
        <v>0.18926177406870617</v>
      </c>
      <c r="Z54" s="19">
        <v>0.4046756041701301</v>
      </c>
      <c r="AA54" s="8">
        <f t="shared" si="2"/>
        <v>0</v>
      </c>
      <c r="AB54" s="8">
        <f t="shared" si="3"/>
        <v>0</v>
      </c>
    </row>
    <row r="55" spans="2:29" x14ac:dyDescent="0.4">
      <c r="B55" s="2" t="s">
        <v>135</v>
      </c>
      <c r="C55" s="2" t="s">
        <v>139</v>
      </c>
      <c r="D55" s="25" t="s">
        <v>127</v>
      </c>
      <c r="E55" s="6" t="s">
        <v>4</v>
      </c>
      <c r="F55" s="6">
        <v>5</v>
      </c>
      <c r="G55" s="18">
        <v>2295</v>
      </c>
      <c r="H55" s="18">
        <v>2715</v>
      </c>
      <c r="I55" s="7" t="s">
        <v>109</v>
      </c>
      <c r="J55" s="6">
        <v>1</v>
      </c>
      <c r="K55" s="26">
        <v>9</v>
      </c>
      <c r="L55" s="26">
        <v>10</v>
      </c>
      <c r="M55" s="26">
        <v>0.12</v>
      </c>
      <c r="N55" s="26">
        <v>0.11</v>
      </c>
      <c r="O55" s="19">
        <v>0.18926177406870617</v>
      </c>
      <c r="P55" s="19">
        <v>0.4046756041701301</v>
      </c>
      <c r="Q55" s="8">
        <f t="shared" si="0"/>
        <v>52.122692578521679</v>
      </c>
      <c r="R55" s="8">
        <f t="shared" si="1"/>
        <v>120.85636918540935</v>
      </c>
      <c r="S55" s="11"/>
      <c r="T55" s="6"/>
      <c r="U55" s="6"/>
      <c r="V55" s="6"/>
      <c r="W55" s="6"/>
      <c r="X55" s="6"/>
      <c r="Y55" s="19">
        <v>0.18926177406870617</v>
      </c>
      <c r="Z55" s="19">
        <v>0.4046756041701301</v>
      </c>
      <c r="AA55" s="8">
        <f t="shared" si="2"/>
        <v>0</v>
      </c>
      <c r="AB55" s="8">
        <f t="shared" si="3"/>
        <v>0</v>
      </c>
    </row>
    <row r="56" spans="2:29" x14ac:dyDescent="0.4">
      <c r="B56" s="2" t="s">
        <v>135</v>
      </c>
      <c r="C56" s="2" t="s">
        <v>140</v>
      </c>
      <c r="D56" s="25" t="s">
        <v>141</v>
      </c>
      <c r="E56" s="6" t="s">
        <v>4</v>
      </c>
      <c r="F56" s="6">
        <v>4</v>
      </c>
      <c r="G56" s="18">
        <v>14.806451612903226</v>
      </c>
      <c r="H56" s="18">
        <v>17.516129032258064</v>
      </c>
      <c r="I56" s="7" t="s">
        <v>109</v>
      </c>
      <c r="J56" s="32">
        <v>3</v>
      </c>
      <c r="K56" s="26">
        <v>9</v>
      </c>
      <c r="L56" s="26">
        <v>10</v>
      </c>
      <c r="M56" s="26">
        <v>0.12</v>
      </c>
      <c r="N56" s="26">
        <v>0.11</v>
      </c>
      <c r="O56" s="19">
        <v>0.18926177406870617</v>
      </c>
      <c r="P56" s="19">
        <v>0.4046756041701301</v>
      </c>
      <c r="Q56" s="8">
        <f t="shared" si="0"/>
        <v>1.0088263079713873</v>
      </c>
      <c r="R56" s="8">
        <f t="shared" si="1"/>
        <v>2.339155532620826</v>
      </c>
      <c r="S56" s="29"/>
      <c r="T56" s="32"/>
      <c r="U56" s="6"/>
      <c r="V56" s="6"/>
      <c r="W56" s="6"/>
      <c r="X56" s="6"/>
      <c r="Y56" s="19">
        <v>0.18926177406870617</v>
      </c>
      <c r="Z56" s="19">
        <v>0.4046756041701301</v>
      </c>
      <c r="AA56" s="8">
        <f t="shared" si="2"/>
        <v>0</v>
      </c>
      <c r="AB56" s="8">
        <f t="shared" si="3"/>
        <v>0</v>
      </c>
      <c r="AC56" s="1"/>
    </row>
    <row r="57" spans="2:29" ht="19.5" thickBot="1" x14ac:dyDescent="0.45">
      <c r="B57" s="2" t="s">
        <v>135</v>
      </c>
      <c r="C57" s="2" t="s">
        <v>142</v>
      </c>
      <c r="D57" s="25" t="s">
        <v>9</v>
      </c>
      <c r="E57" s="6" t="s">
        <v>4</v>
      </c>
      <c r="F57" s="6">
        <v>4</v>
      </c>
      <c r="G57" s="18">
        <v>14.806451612903226</v>
      </c>
      <c r="H57" s="18">
        <v>17.516129032258064</v>
      </c>
      <c r="I57" s="7" t="s">
        <v>143</v>
      </c>
      <c r="J57" s="33">
        <v>1</v>
      </c>
      <c r="K57" s="34">
        <v>11.2</v>
      </c>
      <c r="L57" s="34">
        <v>12.5</v>
      </c>
      <c r="M57" s="34">
        <v>0.14000000000000001</v>
      </c>
      <c r="N57" s="34">
        <v>0.13</v>
      </c>
      <c r="O57" s="20">
        <v>0.18926177406870617</v>
      </c>
      <c r="P57" s="20">
        <v>0.4046756041701301</v>
      </c>
      <c r="Q57" s="10">
        <f t="shared" si="0"/>
        <v>0.39232134198887292</v>
      </c>
      <c r="R57" s="10">
        <f t="shared" si="1"/>
        <v>0.92148551285062863</v>
      </c>
      <c r="S57" s="9"/>
      <c r="T57" s="33"/>
      <c r="U57" s="33"/>
      <c r="V57" s="33"/>
      <c r="W57" s="33"/>
      <c r="X57" s="33"/>
      <c r="Y57" s="20">
        <v>0.18926177406870617</v>
      </c>
      <c r="Z57" s="20">
        <v>0.4046756041701301</v>
      </c>
      <c r="AA57" s="8">
        <f t="shared" si="2"/>
        <v>0</v>
      </c>
      <c r="AB57" s="8">
        <f t="shared" si="3"/>
        <v>0</v>
      </c>
    </row>
    <row r="58" spans="2:29" ht="19.5" thickTop="1" x14ac:dyDescent="0.4">
      <c r="B58" s="58" t="s">
        <v>144</v>
      </c>
      <c r="C58" s="59"/>
      <c r="D58" s="59"/>
      <c r="E58" s="59"/>
      <c r="F58" s="59"/>
      <c r="G58" s="59"/>
      <c r="H58" s="59"/>
      <c r="I58" s="60"/>
      <c r="J58" s="21"/>
      <c r="K58" s="11"/>
      <c r="L58" s="11"/>
      <c r="M58" s="11"/>
      <c r="N58" s="11"/>
      <c r="O58" s="11"/>
      <c r="P58" s="11"/>
      <c r="Q58" s="12">
        <f>SUM(Q8:Q57)</f>
        <v>3460.1754887931952</v>
      </c>
      <c r="R58" s="12">
        <f>SUM(R8:R57)</f>
        <v>8292.7603550876356</v>
      </c>
      <c r="S58" s="11"/>
      <c r="T58" s="21"/>
      <c r="U58" s="11"/>
      <c r="V58" s="11"/>
      <c r="W58" s="11"/>
      <c r="X58" s="11"/>
      <c r="Y58" s="11"/>
      <c r="Z58" s="11"/>
      <c r="AA58" s="35">
        <f>SUM(AA8:AA57)</f>
        <v>0</v>
      </c>
      <c r="AB58" s="35">
        <f>SUM(AB8:AB57)</f>
        <v>0</v>
      </c>
    </row>
    <row r="59" spans="2:29" x14ac:dyDescent="0.4">
      <c r="B59" s="52" t="s">
        <v>27</v>
      </c>
      <c r="C59" s="53"/>
      <c r="D59" s="53"/>
      <c r="E59" s="53"/>
      <c r="F59" s="53"/>
      <c r="G59" s="53"/>
      <c r="H59" s="53"/>
      <c r="I59" s="54"/>
      <c r="J59" s="6"/>
      <c r="K59" s="7"/>
      <c r="L59" s="7"/>
      <c r="M59" s="7"/>
      <c r="N59" s="7"/>
      <c r="O59" s="7"/>
      <c r="P59" s="7"/>
      <c r="Q59" s="8">
        <f>SUMIF($E$8:$E$57,"更新",Q8:Q57)</f>
        <v>3460.1754887931952</v>
      </c>
      <c r="R59" s="8">
        <f>SUMIF($E$8:$E$57,"更新",R8:R57)</f>
        <v>8292.7603550876356</v>
      </c>
      <c r="S59" s="7"/>
      <c r="T59" s="6"/>
      <c r="U59" s="7"/>
      <c r="V59" s="7"/>
      <c r="W59" s="7"/>
      <c r="X59" s="7"/>
      <c r="Y59" s="7"/>
      <c r="Z59" s="7"/>
      <c r="AA59" s="8">
        <f>SUMIF($E$8:$E$57,"更新",AA8:AA57)</f>
        <v>0</v>
      </c>
      <c r="AB59" s="8">
        <f>SUMIF($E$8:$E$57,"更新",AB8:AB57)</f>
        <v>0</v>
      </c>
    </row>
  </sheetData>
  <mergeCells count="26">
    <mergeCell ref="B59:I59"/>
    <mergeCell ref="AA5:AB5"/>
    <mergeCell ref="B7:D7"/>
    <mergeCell ref="B58:I58"/>
    <mergeCell ref="Q5:R5"/>
    <mergeCell ref="S5:S6"/>
    <mergeCell ref="T5:T6"/>
    <mergeCell ref="U5:V5"/>
    <mergeCell ref="W5:X5"/>
    <mergeCell ref="Y5:Z5"/>
    <mergeCell ref="H5:H6"/>
    <mergeCell ref="I5:I6"/>
    <mergeCell ref="J5:J6"/>
    <mergeCell ref="K5:L5"/>
    <mergeCell ref="M5:N5"/>
    <mergeCell ref="O5:P5"/>
    <mergeCell ref="B2:AB2"/>
    <mergeCell ref="B4:B6"/>
    <mergeCell ref="C4:C6"/>
    <mergeCell ref="D4:D6"/>
    <mergeCell ref="E4:E6"/>
    <mergeCell ref="F4:H4"/>
    <mergeCell ref="I4:R4"/>
    <mergeCell ref="S4:AB4"/>
    <mergeCell ref="F5:F6"/>
    <mergeCell ref="G5:G6"/>
  </mergeCells>
  <phoneticPr fontId="2"/>
  <conditionalFormatting sqref="S8:X57">
    <cfRule type="cellIs" dxfId="0" priority="1" operator="equal">
      <formula>""</formula>
    </cfRule>
  </conditionalFormatting>
  <dataValidations count="1">
    <dataValidation type="list" allowBlank="1" showInputMessage="1" showErrorMessage="1" sqref="E8:E57" xr:uid="{2E29C44F-41BC-4710-824D-0DF7974376EE}">
      <formula1>"更新,非更新"</formula1>
    </dataValidation>
  </dataValidations>
  <pageMargins left="0.25" right="0.25" top="0.75" bottom="0.75" header="0.3" footer="0.3"/>
  <pageSetup paperSize="9" scale="49" fitToHeight="0" orientation="landscape" r:id="rId1"/>
  <headerFooter>
    <oddHeader>&amp;R&amp;"Meiryo UI,標準"別添２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室内機（別添2）</vt:lpstr>
      <vt:lpstr>'室内機（別添2）'!Print_Area</vt:lpstr>
      <vt:lpstr>'室内機（別添2）'!Print_Titles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2023-06-22T05:18:08Z</dcterms:created>
  <dcterms:modified xsi:type="dcterms:W3CDTF">2023-07-10T00:55:07Z</dcterms:modified>
</cp:coreProperties>
</file>