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defaultThemeVersion="166925"/>
  <xr:revisionPtr revIDLastSave="0" documentId="13_ncr:1_{AF4DAA93-F13C-4012-B134-804EEE88860C}" xr6:coauthVersionLast="47" xr6:coauthVersionMax="47" xr10:uidLastSave="{00000000-0000-0000-0000-000000000000}"/>
  <bookViews>
    <workbookView xWindow="2340" yWindow="765" windowWidth="13860" windowHeight="10755" xr2:uid="{163E9F56-B477-4A2E-B5F3-3BBECD1D1FA4}"/>
  </bookViews>
  <sheets>
    <sheet name="照明（別添3）" sheetId="1" r:id="rId1"/>
  </sheets>
  <externalReferences>
    <externalReference r:id="rId2"/>
    <externalReference r:id="rId3"/>
  </externalReferences>
  <definedNames>
    <definedName name="_xlnm._FilterDatabase" localSheetId="0" hidden="1">'照明（別添3）'!$B$4:$Q$254</definedName>
    <definedName name="\p">[1]Context!#REF!</definedName>
    <definedName name="acidification">[1]Energy!$G$106</definedName>
    <definedName name="amenityscore">[1]Main!$S$718</definedName>
    <definedName name="bicycles">[1]Context!$F$34</definedName>
    <definedName name="C1.1">[1]Context!#REF!</definedName>
    <definedName name="C1.2">[1]Context!#REF!</definedName>
    <definedName name="C1.3">[1]Context!#REF!</definedName>
    <definedName name="C1.4">[1]Context!#REF!</definedName>
    <definedName name="C1.5">[1]Context!#REF!</definedName>
    <definedName name="C1.6">[1]Context!#REF!</definedName>
    <definedName name="C1.6Sa">[1]Context!#REF!</definedName>
    <definedName name="C1.7">[1]Context!#REF!</definedName>
    <definedName name="C1.7Sa">[1]Context!#REF!</definedName>
    <definedName name="C1.8">[1]Context!#REF!</definedName>
    <definedName name="C2.1">[1]Context!$N$24</definedName>
    <definedName name="C2.1Sa">[1]Context!$M$24</definedName>
    <definedName name="C2.2">[1]Context!$N$44</definedName>
    <definedName name="C2.2Sa">[1]Context!$M$34</definedName>
    <definedName name="C2.3">[1]Context!$N$54</definedName>
    <definedName name="C2.3Sa">[1]Context!$M$44</definedName>
    <definedName name="C2.4">[1]Context!$N$54</definedName>
    <definedName name="C2.4Sa">[1]Context!$M$54</definedName>
    <definedName name="C3.1">[1]Context!$N$65</definedName>
    <definedName name="C3.2">[1]Context!$N$75</definedName>
    <definedName name="C3.3">[1]Context!$N$85</definedName>
    <definedName name="C5.1">[1]Context!$N$106</definedName>
    <definedName name="C5.2">[1]Context!$N$116</definedName>
    <definedName name="C6.1">[1]Context!$N$127</definedName>
    <definedName name="C6.2">[1]Context!$N$137</definedName>
    <definedName name="C6.3">[1]Context!$N$147</definedName>
    <definedName name="C6.4">[1]Context!$N$157</definedName>
    <definedName name="C6.4Sa">[1]Context!$M$157</definedName>
    <definedName name="C6.5">[1]Context!$N$167</definedName>
    <definedName name="C6.6">[1]Context!$N$177</definedName>
    <definedName name="C6.6Sa">[1]Context!$M$177</definedName>
    <definedName name="C8.1">[1]Context!$N$189</definedName>
    <definedName name="C8.2">[1]Context!$N$199</definedName>
    <definedName name="C8.3">[1]Context!$N$209</definedName>
    <definedName name="C9.0Sb">[1]Context!$O$219</definedName>
    <definedName name="C9.1">[1]Context!$N$189</definedName>
    <definedName name="C9.2">[1]Context!$N$199</definedName>
    <definedName name="controllabilityscore">[1]Main!$S$604</definedName>
    <definedName name="Ctttt">[1]Context!#REF!</definedName>
    <definedName name="daylightscore">[1]Main!$S$436</definedName>
    <definedName name="ddd">[1]Context!#REF!</definedName>
    <definedName name="distancetoculture">[1]Context!$F$189</definedName>
    <definedName name="distancetoparks">[1]Context!$F$199</definedName>
    <definedName name="distancetoshopping">[1]Context!$F$209</definedName>
    <definedName name="E1.1">[1]Main!$P$754</definedName>
    <definedName name="E1.2">[1]Main!$P$756</definedName>
    <definedName name="E1.3">[1]Main!$P$758</definedName>
    <definedName name="energyscore">[1]Main!$S$23</definedName>
    <definedName name="existingbldgs">[1]Context!$D$95</definedName>
    <definedName name="flexscore">[1]Main!$S$522</definedName>
    <definedName name="GHG">[1]Energy!$G$99</definedName>
    <definedName name="ghgscore">[1]Main!$S$111</definedName>
    <definedName name="iaqscore">[1]Main!$S$270</definedName>
    <definedName name="ieqscore">[1]Main!$J$267</definedName>
    <definedName name="k">[1]Context!#REF!</definedName>
    <definedName name="L1.0">[1]Main!$R$111</definedName>
    <definedName name="L2.0">[1]Main!$R$121</definedName>
    <definedName name="L2.1">[1]Main!$P$122</definedName>
    <definedName name="L2.2">[1]Main!$P$132</definedName>
    <definedName name="L3.0">[1]Main!$R$142</definedName>
    <definedName name="L3.1">[1]Main!$P$143</definedName>
    <definedName name="L3.2">[1]Main!$P$153</definedName>
    <definedName name="L4.0">[1]Main!$R$163</definedName>
    <definedName name="L4.1">[1]Main!$P$164</definedName>
    <definedName name="L4.2">[1]Main!$P$174</definedName>
    <definedName name="L5.0">[1]Main!$R$184</definedName>
    <definedName name="L5.1">[1]Main!$P$185</definedName>
    <definedName name="L5.2">[1]Main!$P$195</definedName>
    <definedName name="L6.0">[1]Main!$R$205</definedName>
    <definedName name="L6.1">[1]Main!$P$206</definedName>
    <definedName name="L6.2">[1]Main!$P$216</definedName>
    <definedName name="L6.3">[1]Main!$P$226</definedName>
    <definedName name="L6.4">[1]Main!$P$236</definedName>
    <definedName name="L6.5">[1]Main!$P$246</definedName>
    <definedName name="L6.6">[1]Main!$P$256</definedName>
    <definedName name="landecology">[1]Context!$F$75</definedName>
    <definedName name="landscarcity">[1]Context!$F$65</definedName>
    <definedName name="landscore">[1]Main!$S$33</definedName>
    <definedName name="liquidwastescore">[1]Main!$S$184</definedName>
    <definedName name="lll">[1]Context!#REF!</definedName>
    <definedName name="loadingscore">[1]Main!$J$108</definedName>
    <definedName name="mainbicycles">[1]Main!$F$784</definedName>
    <definedName name="maincarpooling">[1]Main!$F$790</definedName>
    <definedName name="mainenergy">[1]Main!$D$23</definedName>
    <definedName name="mainexistingbldg">[1]Main!$H$66</definedName>
    <definedName name="mainexteriornoise">[1]Main!$F$488</definedName>
    <definedName name="mainghg">[1]Main!$D$111</definedName>
    <definedName name="mainland">[1]Main!$D$33</definedName>
    <definedName name="mainliquidwaste">[1]Main!$D$184</definedName>
    <definedName name="mainsolidwaste">[1]Main!$D$163</definedName>
    <definedName name="maintenancescore">[1]Main!$S$635</definedName>
    <definedName name="mainwater">[1]Main!$D$54</definedName>
    <definedName name="mainwind">[1]Main!$F$216</definedName>
    <definedName name="materialscore">[1]Main!$S$64</definedName>
    <definedName name="MURes">'[1]User Defaults'!$F$14:$F$124</definedName>
    <definedName name="MUResIndicator">[1]Main!$W$7</definedName>
    <definedName name="NewORRetrofit">[1]Calcs!$E$11</definedName>
    <definedName name="noise">[1]Context!#REF!</definedName>
    <definedName name="noisescore">[1]Main!$S$487</definedName>
    <definedName name="NumMURes">'[1]User Defaults'!$F$125</definedName>
    <definedName name="NumOffice">'[1]User Defaults'!$E$125</definedName>
    <definedName name="NumSchool">'[1]User Defaults'!$G$125</definedName>
    <definedName name="o">[1]Context!#REF!</definedName>
    <definedName name="odsscore">[1]Main!$S$121</definedName>
    <definedName name="Office">'[1]User Defaults'!$E$14:$E$124</definedName>
    <definedName name="OfficeIndicator">[1]Main!$W$6</definedName>
    <definedName name="operatingenergy">[1]Energy!$F$114</definedName>
    <definedName name="ｐ">[1]Context!#REF!</definedName>
    <definedName name="_xlnm.Print_Area" localSheetId="0">'照明（別添3）'!$B$2:$Q$256</definedName>
    <definedName name="_xlnm.Print_Titles" localSheetId="0">'照明（別添3）'!$4:$5</definedName>
    <definedName name="publictransport">[1]Context!$F$44</definedName>
    <definedName name="Q1.0">[1]Main!$R$270</definedName>
    <definedName name="Q1.0Sb">[1]Main!$Q$270</definedName>
    <definedName name="Q1.1">[1]Main!$P$271</definedName>
    <definedName name="Q1.1.1">[1]Main!$M$272</definedName>
    <definedName name="Q1.1.2">[1]Main!$M$282</definedName>
    <definedName name="Q1.2">[1]Main!$P$292</definedName>
    <definedName name="Q1.2.1">[1]Main!$M$293</definedName>
    <definedName name="Q1.2.2">[1]Main!$M$303</definedName>
    <definedName name="Q1.2.3">[1]Main!$M$313</definedName>
    <definedName name="Q1.2.4">[1]Main!$M$323</definedName>
    <definedName name="Q1.2.5">[1]Main!$M$333</definedName>
    <definedName name="Q1.3">[1]Main!$P$343</definedName>
    <definedName name="Q1.3.1">[1]Main!$M$344</definedName>
    <definedName name="Q1.3.2">[1]Main!$M$354</definedName>
    <definedName name="Q1.3.3">[1]Main!$M$364</definedName>
    <definedName name="Q1.3.4">[1]Main!$M$374</definedName>
    <definedName name="Q2.0">[1]Main!$R$384</definedName>
    <definedName name="Q2.0Sb">[1]Main!$Q$384</definedName>
    <definedName name="Q2.1">[1]Main!$P$385</definedName>
    <definedName name="Q2.2">[1]Main!$P$395</definedName>
    <definedName name="Q2.3">[1]Main!$P$405</definedName>
    <definedName name="Q2.3.1">[1]Main!$M$406</definedName>
    <definedName name="Q2.3.2">[1]Main!$M$416</definedName>
    <definedName name="Q2.4">[1]Main!$P$426</definedName>
    <definedName name="Q3.0">[1]Main!$R$436</definedName>
    <definedName name="Q3.0Sb">[1]Main!$Q$436</definedName>
    <definedName name="Q3.1">[1]Main!$P$437</definedName>
    <definedName name="Q3.2">[1]Main!$P$447</definedName>
    <definedName name="Q3.3">[1]Main!$P$457</definedName>
    <definedName name="Q3.4">[1]Main!$P$467</definedName>
    <definedName name="Q3.5">[1]Main!$P$477</definedName>
    <definedName name="Q4.0">[1]Main!$R$487</definedName>
    <definedName name="Q4.0Sb">[1]Main!$Q$487</definedName>
    <definedName name="Q4.1">[1]Main!$P$488</definedName>
    <definedName name="Q4.2">[1]Main!$P$498</definedName>
    <definedName name="Q4.3">[1]Main!$P$508</definedName>
    <definedName name="R1.0">[1]Main!$R$23</definedName>
    <definedName name="R2.0">[1]Main!$R$33</definedName>
    <definedName name="R2.1">[1]Main!$P$34</definedName>
    <definedName name="R2.2">[1]Main!$P$44</definedName>
    <definedName name="R3.0">[1]Main!$R$54</definedName>
    <definedName name="R4.0">[1]Main!$R$64</definedName>
    <definedName name="R4.1">[1]Main!$P$65</definedName>
    <definedName name="R4.1.1">[1]Main!$M$66</definedName>
    <definedName name="R4.1.2">[1]Main!$M$76</definedName>
    <definedName name="R4.2">[1]Main!$P$86</definedName>
    <definedName name="R4.2.1">[1]Main!$M$87</definedName>
    <definedName name="R4.2.2">[1]Main!$M$97</definedName>
    <definedName name="RefCellNames">'[1]User Defaults'!$B$14:$B$124</definedName>
    <definedName name="RefSheetNames">'[1]User Defaults'!$D$14:$D$124</definedName>
    <definedName name="resourcescore">[1]Main!$J$21</definedName>
    <definedName name="S1.0">[1]Main!$R$522</definedName>
    <definedName name="S1.1">[1]Main!$P$523</definedName>
    <definedName name="S1.1.1">[1]Main!$M$524</definedName>
    <definedName name="S1.1.2">[1]Main!$M$534</definedName>
    <definedName name="S1.1.3">[1]Main!$M$544</definedName>
    <definedName name="S1.1.4">[1]Main!$M$554</definedName>
    <definedName name="S1.2">[1]Main!$P$564</definedName>
    <definedName name="S1.3">[1]Main!$P$574</definedName>
    <definedName name="S1.4">[1]Main!$P$584</definedName>
    <definedName name="S1.5">[1]Main!$P$594</definedName>
    <definedName name="S2.0">[1]Main!$R$604</definedName>
    <definedName name="S2.1">[1]Main!$P$605</definedName>
    <definedName name="S2.2">[1]Main!$P$615</definedName>
    <definedName name="S2.3">[1]Main!$P$625</definedName>
    <definedName name="S3.0">[1]Main!$R$635</definedName>
    <definedName name="S3.1">[1]Main!$P$636</definedName>
    <definedName name="S3.2">[1]Main!$P$646</definedName>
    <definedName name="S3.2.1">[1]Main!$M$647</definedName>
    <definedName name="S3.2.2">[1]Main!$M$657</definedName>
    <definedName name="S3.2.3">[1]Main!$M$667</definedName>
    <definedName name="S3.3">[1]Main!$P$677</definedName>
    <definedName name="S3.4">[1]Main!$P$687</definedName>
    <definedName name="S3.4.1">[1]Main!$M$688</definedName>
    <definedName name="S3.4.2">[1]Main!$M$698</definedName>
    <definedName name="S3.4.3">[1]Main!$M$708</definedName>
    <definedName name="S4.0">[1]Main!$R$718</definedName>
    <definedName name="S4.1">[1]Main!$P$719</definedName>
    <definedName name="S4.2">[1]Main!$P$729</definedName>
    <definedName name="S4.3">[1]Main!$P$739</definedName>
    <definedName name="School">'[1]User Defaults'!$G$14:$G$124</definedName>
    <definedName name="SchoolIndicator">[1]Main!$W$8</definedName>
    <definedName name="servicequalityscore">[1]Main!$J$519</definedName>
    <definedName name="sewageinfrastructure">[1]Context!$F$157</definedName>
    <definedName name="siteimpactscore">[1]Main!$S$205</definedName>
    <definedName name="solaravailability">[1]Context!$D$187</definedName>
    <definedName name="solidwasteinfrastructure">[1]Context!$F$177</definedName>
    <definedName name="solidwastescore">[1]Main!$S$163</definedName>
    <definedName name="thermalcomfortscore">[1]Main!$S$384</definedName>
    <definedName name="u">#REF!</definedName>
    <definedName name="waterscore">[1]Main!$S$54</definedName>
    <definedName name="watersupply">[1]Context!$D$105</definedName>
    <definedName name="wind">[1]Context!#REF!</definedName>
    <definedName name="う">[1]Context!#REF!</definedName>
    <definedName name="っっｐ">[1]Context!#REF!</definedName>
    <definedName name="間接係数">#REF!</definedName>
    <definedName name="器具data">[2]器具data!$A$2:$H$59</definedName>
    <definedName name="器具data2">#REF!</definedName>
    <definedName name="技術係数">#REF!</definedName>
    <definedName name="合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4" i="1" l="1"/>
  <c r="Q256" i="1" s="1"/>
  <c r="P6" i="1" l="1"/>
  <c r="J254" i="1"/>
  <c r="J253" i="1"/>
  <c r="Q252" i="1"/>
  <c r="P252" i="1"/>
  <c r="Q251" i="1"/>
  <c r="P251" i="1"/>
  <c r="L251" i="1"/>
  <c r="P249" i="1"/>
  <c r="Q247" i="1"/>
  <c r="P247" i="1"/>
  <c r="L247" i="1"/>
  <c r="Q246" i="1"/>
  <c r="P246" i="1"/>
  <c r="L245" i="1"/>
  <c r="P245" i="1"/>
  <c r="Q244" i="1"/>
  <c r="P244" i="1"/>
  <c r="P243" i="1"/>
  <c r="Q242" i="1"/>
  <c r="P242" i="1"/>
  <c r="L242" i="1"/>
  <c r="L241" i="1"/>
  <c r="P241" i="1"/>
  <c r="Q240" i="1"/>
  <c r="P240" i="1"/>
  <c r="Q239" i="1"/>
  <c r="P239" i="1"/>
  <c r="L239" i="1"/>
  <c r="P237" i="1"/>
  <c r="Q236" i="1"/>
  <c r="P236" i="1"/>
  <c r="Q235" i="1"/>
  <c r="P235" i="1"/>
  <c r="Q234" i="1"/>
  <c r="P234" i="1"/>
  <c r="L234" i="1"/>
  <c r="Q233" i="1"/>
  <c r="P233" i="1"/>
  <c r="Q231" i="1"/>
  <c r="P231" i="1"/>
  <c r="L231" i="1"/>
  <c r="Q229" i="1"/>
  <c r="P229" i="1"/>
  <c r="L229" i="1"/>
  <c r="L227" i="1"/>
  <c r="P225" i="1"/>
  <c r="Q223" i="1"/>
  <c r="P223" i="1"/>
  <c r="L223" i="1"/>
  <c r="Q222" i="1"/>
  <c r="P222" i="1"/>
  <c r="L221" i="1"/>
  <c r="P221" i="1"/>
  <c r="Q220" i="1"/>
  <c r="P220" i="1"/>
  <c r="Q217" i="1"/>
  <c r="P217" i="1"/>
  <c r="L217" i="1"/>
  <c r="Q216" i="1"/>
  <c r="P216" i="1"/>
  <c r="Q215" i="1"/>
  <c r="P215" i="1"/>
  <c r="L215" i="1"/>
  <c r="P213" i="1"/>
  <c r="Q212" i="1"/>
  <c r="P212" i="1"/>
  <c r="L211" i="1"/>
  <c r="P209" i="1"/>
  <c r="Q207" i="1"/>
  <c r="P207" i="1"/>
  <c r="L207" i="1"/>
  <c r="Q205" i="1"/>
  <c r="P205" i="1"/>
  <c r="Q204" i="1"/>
  <c r="P204" i="1"/>
  <c r="Q203" i="1"/>
  <c r="P203" i="1"/>
  <c r="Q202" i="1"/>
  <c r="P202" i="1"/>
  <c r="L202" i="1"/>
  <c r="Q201" i="1"/>
  <c r="P201" i="1"/>
  <c r="Q200" i="1"/>
  <c r="P200" i="1"/>
  <c r="Q199" i="1"/>
  <c r="P199" i="1"/>
  <c r="Q198" i="1"/>
  <c r="P198" i="1"/>
  <c r="Q197" i="1"/>
  <c r="P197" i="1"/>
  <c r="Q196" i="1"/>
  <c r="P196" i="1"/>
  <c r="L196" i="1"/>
  <c r="Q195" i="1"/>
  <c r="P195" i="1"/>
  <c r="Q194" i="1"/>
  <c r="P194" i="1"/>
  <c r="Q193" i="1"/>
  <c r="P193" i="1"/>
  <c r="Q192" i="1"/>
  <c r="P192" i="1"/>
  <c r="Q190" i="1"/>
  <c r="P190" i="1"/>
  <c r="L190" i="1"/>
  <c r="P189" i="1"/>
  <c r="Q188" i="1"/>
  <c r="P188" i="1"/>
  <c r="Q187" i="1"/>
  <c r="P187" i="1"/>
  <c r="Q186" i="1"/>
  <c r="P186" i="1"/>
  <c r="L186" i="1"/>
  <c r="L185" i="1"/>
  <c r="P185" i="1"/>
  <c r="Q184" i="1"/>
  <c r="P184" i="1"/>
  <c r="L183" i="1"/>
  <c r="Q181" i="1"/>
  <c r="P181" i="1"/>
  <c r="Q179" i="1"/>
  <c r="P179" i="1"/>
  <c r="L179" i="1"/>
  <c r="Q178" i="1"/>
  <c r="P178" i="1"/>
  <c r="Q177" i="1"/>
  <c r="P177" i="1"/>
  <c r="L177" i="1"/>
  <c r="Q174" i="1"/>
  <c r="P174" i="1"/>
  <c r="L174" i="1"/>
  <c r="L173" i="1"/>
  <c r="P173" i="1"/>
  <c r="Q170" i="1"/>
  <c r="P170" i="1"/>
  <c r="L170" i="1"/>
  <c r="Q169" i="1"/>
  <c r="P169" i="1"/>
  <c r="P168" i="1"/>
  <c r="L167" i="1"/>
  <c r="Q166" i="1"/>
  <c r="P166" i="1"/>
  <c r="Q165" i="1"/>
  <c r="P165" i="1"/>
  <c r="L165" i="1"/>
  <c r="Q164" i="1"/>
  <c r="P164" i="1"/>
  <c r="Q163" i="1"/>
  <c r="P163" i="1"/>
  <c r="L163" i="1"/>
  <c r="P162" i="1"/>
  <c r="L161" i="1"/>
  <c r="P161" i="1"/>
  <c r="Q160" i="1"/>
  <c r="P160" i="1"/>
  <c r="Q159" i="1"/>
  <c r="P159" i="1"/>
  <c r="Q158" i="1"/>
  <c r="P158" i="1"/>
  <c r="Q157" i="1"/>
  <c r="P157" i="1"/>
  <c r="L157" i="1"/>
  <c r="Q156" i="1"/>
  <c r="P156" i="1"/>
  <c r="L155" i="1"/>
  <c r="L154" i="1"/>
  <c r="P153" i="1"/>
  <c r="P152" i="1"/>
  <c r="L151" i="1"/>
  <c r="Q150" i="1"/>
  <c r="P150" i="1"/>
  <c r="Q149" i="1"/>
  <c r="P149" i="1"/>
  <c r="L149" i="1"/>
  <c r="P148" i="1"/>
  <c r="Q147" i="1"/>
  <c r="P147" i="1"/>
  <c r="L147" i="1"/>
  <c r="L146" i="1"/>
  <c r="L145" i="1"/>
  <c r="Q144" i="1"/>
  <c r="P144" i="1"/>
  <c r="L143" i="1"/>
  <c r="Q142" i="1"/>
  <c r="P142" i="1"/>
  <c r="L142" i="1"/>
  <c r="Q141" i="1"/>
  <c r="P141" i="1"/>
  <c r="L141" i="1"/>
  <c r="L140" i="1"/>
  <c r="Q139" i="1"/>
  <c r="P139" i="1"/>
  <c r="Q138" i="1"/>
  <c r="P138" i="1"/>
  <c r="L138" i="1"/>
  <c r="Q137" i="1"/>
  <c r="P137" i="1"/>
  <c r="Q135" i="1"/>
  <c r="P135" i="1"/>
  <c r="L135" i="1"/>
  <c r="Q134" i="1"/>
  <c r="P134" i="1"/>
  <c r="L133" i="1"/>
  <c r="P133" i="1"/>
  <c r="Q132" i="1"/>
  <c r="P132" i="1"/>
  <c r="Q131" i="1"/>
  <c r="P131" i="1"/>
  <c r="L131" i="1"/>
  <c r="P130" i="1"/>
  <c r="L129" i="1"/>
  <c r="Q128" i="1"/>
  <c r="P128" i="1"/>
  <c r="Q127" i="1"/>
  <c r="P127" i="1"/>
  <c r="L127" i="1"/>
  <c r="Q126" i="1"/>
  <c r="P126" i="1"/>
  <c r="L126" i="1"/>
  <c r="Q125" i="1"/>
  <c r="P125" i="1"/>
  <c r="L125" i="1"/>
  <c r="L124" i="1"/>
  <c r="Q123" i="1"/>
  <c r="P123" i="1"/>
  <c r="Q122" i="1"/>
  <c r="P122" i="1"/>
  <c r="P121" i="1"/>
  <c r="Q120" i="1"/>
  <c r="P120" i="1"/>
  <c r="L119" i="1"/>
  <c r="P117" i="1"/>
  <c r="P116" i="1"/>
  <c r="Q115" i="1"/>
  <c r="P115" i="1"/>
  <c r="L115" i="1"/>
  <c r="Q114" i="1"/>
  <c r="P114" i="1"/>
  <c r="L113" i="1"/>
  <c r="Q112" i="1"/>
  <c r="P112" i="1"/>
  <c r="Q111" i="1"/>
  <c r="P111" i="1"/>
  <c r="L111" i="1"/>
  <c r="Q110" i="1"/>
  <c r="P110" i="1"/>
  <c r="Q109" i="1"/>
  <c r="P109" i="1"/>
  <c r="L109" i="1"/>
  <c r="Q107" i="1"/>
  <c r="P107" i="1"/>
  <c r="L107" i="1"/>
  <c r="Q106" i="1"/>
  <c r="P106" i="1"/>
  <c r="Q105" i="1"/>
  <c r="P105" i="1"/>
  <c r="L105" i="1"/>
  <c r="Q104" i="1"/>
  <c r="P104" i="1"/>
  <c r="L103" i="1"/>
  <c r="Q102" i="1"/>
  <c r="P102" i="1"/>
  <c r="Q101" i="1"/>
  <c r="P101" i="1"/>
  <c r="L101" i="1"/>
  <c r="Q100" i="1"/>
  <c r="P100" i="1"/>
  <c r="Q99" i="1"/>
  <c r="P99" i="1"/>
  <c r="L99" i="1"/>
  <c r="Q98" i="1"/>
  <c r="P98" i="1"/>
  <c r="L98" i="1"/>
  <c r="P96" i="1"/>
  <c r="Q95" i="1"/>
  <c r="P95" i="1"/>
  <c r="L95" i="1"/>
  <c r="P94" i="1"/>
  <c r="Q93" i="1"/>
  <c r="P93" i="1"/>
  <c r="L93" i="1"/>
  <c r="P92" i="1"/>
  <c r="P91" i="1"/>
  <c r="Q89" i="1"/>
  <c r="P89" i="1"/>
  <c r="L89" i="1"/>
  <c r="Q88" i="1"/>
  <c r="P88" i="1"/>
  <c r="P87" i="1"/>
  <c r="Q86" i="1"/>
  <c r="P86" i="1"/>
  <c r="L85" i="1"/>
  <c r="L84" i="1"/>
  <c r="Q83" i="1"/>
  <c r="P83" i="1"/>
  <c r="L83" i="1"/>
  <c r="Q82" i="1"/>
  <c r="P82" i="1"/>
  <c r="L81" i="1"/>
  <c r="L80" i="1"/>
  <c r="L79" i="1"/>
  <c r="Q78" i="1"/>
  <c r="P78" i="1"/>
  <c r="P77" i="1"/>
  <c r="Q76" i="1"/>
  <c r="P76" i="1"/>
  <c r="L76" i="1"/>
  <c r="Q74" i="1"/>
  <c r="P74" i="1"/>
  <c r="L74" i="1"/>
  <c r="Q73" i="1"/>
  <c r="P73" i="1"/>
  <c r="L73" i="1"/>
  <c r="P72" i="1"/>
  <c r="Q71" i="1"/>
  <c r="P71" i="1"/>
  <c r="Q69" i="1"/>
  <c r="P69" i="1"/>
  <c r="L69" i="1"/>
  <c r="L68" i="1"/>
  <c r="Q67" i="1"/>
  <c r="P67" i="1"/>
  <c r="L67" i="1"/>
  <c r="Q66" i="1"/>
  <c r="P66" i="1"/>
  <c r="Q65" i="1"/>
  <c r="P65" i="1"/>
  <c r="L65" i="1"/>
  <c r="P64" i="1"/>
  <c r="P63" i="1"/>
  <c r="Q62" i="1"/>
  <c r="P62" i="1"/>
  <c r="Q59" i="1"/>
  <c r="P59" i="1"/>
  <c r="L59" i="1"/>
  <c r="Q58" i="1"/>
  <c r="P58" i="1"/>
  <c r="L56" i="1"/>
  <c r="Q55" i="1"/>
  <c r="P55" i="1"/>
  <c r="L55" i="1"/>
  <c r="Q54" i="1"/>
  <c r="P54" i="1"/>
  <c r="Q53" i="1"/>
  <c r="P53" i="1"/>
  <c r="Q51" i="1"/>
  <c r="P51" i="1"/>
  <c r="P49" i="1"/>
  <c r="L48" i="1"/>
  <c r="L47" i="1"/>
  <c r="P47" i="1"/>
  <c r="Q46" i="1"/>
  <c r="P46" i="1"/>
  <c r="L46" i="1"/>
  <c r="L45" i="1"/>
  <c r="P45" i="1"/>
  <c r="L44" i="1"/>
  <c r="P43" i="1"/>
  <c r="Q42" i="1"/>
  <c r="P42" i="1"/>
  <c r="L42" i="1"/>
  <c r="P41" i="1"/>
  <c r="Q40" i="1"/>
  <c r="P40" i="1"/>
  <c r="L40" i="1"/>
  <c r="L39" i="1"/>
  <c r="P39" i="1"/>
  <c r="Q38" i="1"/>
  <c r="P38" i="1"/>
  <c r="L38" i="1"/>
  <c r="L37" i="1"/>
  <c r="P37" i="1"/>
  <c r="Q36" i="1"/>
  <c r="P36" i="1"/>
  <c r="Q35" i="1"/>
  <c r="P35" i="1"/>
  <c r="L35" i="1"/>
  <c r="Q34" i="1"/>
  <c r="P34" i="1"/>
  <c r="L34" i="1"/>
  <c r="L33" i="1"/>
  <c r="P33" i="1"/>
  <c r="Q32" i="1"/>
  <c r="P32" i="1"/>
  <c r="L31" i="1"/>
  <c r="P31" i="1"/>
  <c r="L30" i="1"/>
  <c r="Q29" i="1"/>
  <c r="P29" i="1"/>
  <c r="L29" i="1"/>
  <c r="L28" i="1"/>
  <c r="L27" i="1"/>
  <c r="P27" i="1"/>
  <c r="P26" i="1"/>
  <c r="P25" i="1"/>
  <c r="Q24" i="1"/>
  <c r="P24" i="1"/>
  <c r="L24" i="1"/>
  <c r="P23" i="1"/>
  <c r="P22" i="1"/>
  <c r="L21" i="1"/>
  <c r="P21" i="1"/>
  <c r="Q20" i="1"/>
  <c r="P20" i="1"/>
  <c r="Q19" i="1"/>
  <c r="P19" i="1"/>
  <c r="L19" i="1"/>
  <c r="Q17" i="1"/>
  <c r="P17" i="1"/>
  <c r="L17" i="1"/>
  <c r="L16" i="1"/>
  <c r="P15" i="1"/>
  <c r="Q14" i="1"/>
  <c r="P14" i="1"/>
  <c r="L14" i="1"/>
  <c r="Q13" i="1"/>
  <c r="P13" i="1"/>
  <c r="L13" i="1"/>
  <c r="L12" i="1"/>
  <c r="Q11" i="1"/>
  <c r="P11" i="1"/>
  <c r="L11" i="1"/>
  <c r="Q10" i="1"/>
  <c r="P10" i="1"/>
  <c r="L10" i="1"/>
  <c r="Q9" i="1"/>
  <c r="P9" i="1"/>
  <c r="L9" i="1"/>
  <c r="Q8" i="1"/>
  <c r="P8" i="1"/>
  <c r="L8" i="1"/>
  <c r="P7" i="1"/>
  <c r="Q21" i="1" l="1"/>
  <c r="Q33" i="1"/>
  <c r="Q45" i="1"/>
  <c r="Q133" i="1"/>
  <c r="Q39" i="1"/>
  <c r="Q27" i="1"/>
  <c r="L25" i="1"/>
  <c r="Q25" i="1" s="1"/>
  <c r="L53" i="1"/>
  <c r="L77" i="1"/>
  <c r="Q77" i="1" s="1"/>
  <c r="L91" i="1"/>
  <c r="Q91" i="1" s="1"/>
  <c r="L18" i="1"/>
  <c r="L41" i="1"/>
  <c r="Q41" i="1" s="1"/>
  <c r="L50" i="1"/>
  <c r="L51" i="1"/>
  <c r="L60" i="1"/>
  <c r="L61" i="1"/>
  <c r="L66" i="1"/>
  <c r="L82" i="1"/>
  <c r="L87" i="1"/>
  <c r="Q87" i="1" s="1"/>
  <c r="P140" i="1"/>
  <c r="Q140" i="1" s="1"/>
  <c r="L148" i="1"/>
  <c r="Q148" i="1" s="1"/>
  <c r="L150" i="1"/>
  <c r="P154" i="1"/>
  <c r="Q154" i="1" s="1"/>
  <c r="L156" i="1"/>
  <c r="L162" i="1"/>
  <c r="Q162" i="1" s="1"/>
  <c r="L166" i="1"/>
  <c r="L169" i="1"/>
  <c r="L171" i="1"/>
  <c r="Q173" i="1"/>
  <c r="L175" i="1"/>
  <c r="L178" i="1"/>
  <c r="L181" i="1"/>
  <c r="Q185" i="1"/>
  <c r="L187" i="1"/>
  <c r="L189" i="1"/>
  <c r="Q189" i="1" s="1"/>
  <c r="L213" i="1"/>
  <c r="Q213" i="1" s="1"/>
  <c r="L218" i="1"/>
  <c r="L219" i="1"/>
  <c r="L222" i="1"/>
  <c r="L225" i="1"/>
  <c r="Q225" i="1" s="1"/>
  <c r="L233" i="1"/>
  <c r="L235" i="1"/>
  <c r="L237" i="1"/>
  <c r="Q237" i="1" s="1"/>
  <c r="L243" i="1"/>
  <c r="Q243" i="1" s="1"/>
  <c r="L246" i="1"/>
  <c r="L248" i="1"/>
  <c r="L249" i="1"/>
  <c r="Q249" i="1" s="1"/>
  <c r="L153" i="1"/>
  <c r="Q153" i="1" s="1"/>
  <c r="Q161" i="1"/>
  <c r="L90" i="1"/>
  <c r="L100" i="1"/>
  <c r="L108" i="1"/>
  <c r="L110" i="1"/>
  <c r="L210" i="1"/>
  <c r="L214" i="1"/>
  <c r="Q221" i="1"/>
  <c r="L226" i="1"/>
  <c r="L230" i="1"/>
  <c r="L238" i="1"/>
  <c r="L244" i="1"/>
  <c r="L250" i="1"/>
  <c r="L252" i="1"/>
  <c r="L57" i="1"/>
  <c r="L117" i="1"/>
  <c r="Q117" i="1" s="1"/>
  <c r="L123" i="1"/>
  <c r="L159" i="1"/>
  <c r="L193" i="1"/>
  <c r="L195" i="1"/>
  <c r="L197" i="1"/>
  <c r="L199" i="1"/>
  <c r="L201" i="1"/>
  <c r="L203" i="1"/>
  <c r="L205" i="1"/>
  <c r="L49" i="1"/>
  <c r="Q49" i="1" s="1"/>
  <c r="P146" i="1"/>
  <c r="Q146" i="1" s="1"/>
  <c r="P124" i="1"/>
  <c r="Q124" i="1" s="1"/>
  <c r="L7" i="1"/>
  <c r="Q7" i="1" s="1"/>
  <c r="L15" i="1"/>
  <c r="Q15" i="1" s="1"/>
  <c r="L20" i="1"/>
  <c r="L23" i="1"/>
  <c r="Q23" i="1" s="1"/>
  <c r="L32" i="1"/>
  <c r="L36" i="1"/>
  <c r="L43" i="1"/>
  <c r="Q43" i="1" s="1"/>
  <c r="L58" i="1"/>
  <c r="L63" i="1"/>
  <c r="Q63" i="1" s="1"/>
  <c r="L71" i="1"/>
  <c r="L75" i="1"/>
  <c r="P90" i="1"/>
  <c r="L97" i="1"/>
  <c r="P108" i="1"/>
  <c r="L118" i="1"/>
  <c r="L121" i="1"/>
  <c r="Q121" i="1" s="1"/>
  <c r="L132" i="1"/>
  <c r="L136" i="1"/>
  <c r="L137" i="1"/>
  <c r="L139" i="1"/>
  <c r="L164" i="1"/>
  <c r="L191" i="1"/>
  <c r="L208" i="1"/>
  <c r="L209" i="1"/>
  <c r="Q209" i="1" s="1"/>
  <c r="Q245" i="1"/>
  <c r="Q37" i="1"/>
  <c r="Q31" i="1"/>
  <c r="Q47" i="1"/>
  <c r="P16" i="1"/>
  <c r="Q16" i="1" s="1"/>
  <c r="P30" i="1"/>
  <c r="Q30" i="1" s="1"/>
  <c r="P48" i="1"/>
  <c r="Q48" i="1" s="1"/>
  <c r="P79" i="1"/>
  <c r="Q79" i="1" s="1"/>
  <c r="P103" i="1"/>
  <c r="Q103" i="1" s="1"/>
  <c r="P50" i="1"/>
  <c r="L52" i="1"/>
  <c r="P57" i="1"/>
  <c r="P60" i="1"/>
  <c r="P68" i="1"/>
  <c r="Q68" i="1" s="1"/>
  <c r="L70" i="1"/>
  <c r="P75" i="1"/>
  <c r="L78" i="1"/>
  <c r="P81" i="1"/>
  <c r="Q81" i="1" s="1"/>
  <c r="P84" i="1"/>
  <c r="Q84" i="1" s="1"/>
  <c r="L92" i="1"/>
  <c r="Q92" i="1" s="1"/>
  <c r="P97" i="1"/>
  <c r="L102" i="1"/>
  <c r="L112" i="1"/>
  <c r="P118" i="1"/>
  <c r="L128" i="1"/>
  <c r="L134" i="1"/>
  <c r="P145" i="1"/>
  <c r="Q145" i="1" s="1"/>
  <c r="P12" i="1"/>
  <c r="Q12" i="1" s="1"/>
  <c r="P18" i="1"/>
  <c r="P28" i="1"/>
  <c r="Q28" i="1" s="1"/>
  <c r="P113" i="1"/>
  <c r="Q113" i="1" s="1"/>
  <c r="P56" i="1"/>
  <c r="Q56" i="1" s="1"/>
  <c r="P61" i="1"/>
  <c r="L64" i="1"/>
  <c r="Q64" i="1" s="1"/>
  <c r="P80" i="1"/>
  <c r="Q80" i="1" s="1"/>
  <c r="P85" i="1"/>
  <c r="Q85" i="1" s="1"/>
  <c r="L88" i="1"/>
  <c r="L106" i="1"/>
  <c r="L116" i="1"/>
  <c r="Q116" i="1" s="1"/>
  <c r="P119" i="1"/>
  <c r="Q119" i="1" s="1"/>
  <c r="L122" i="1"/>
  <c r="P44" i="1"/>
  <c r="Q44" i="1" s="1"/>
  <c r="P129" i="1"/>
  <c r="Q129" i="1" s="1"/>
  <c r="L6" i="1"/>
  <c r="L22" i="1"/>
  <c r="Q22" i="1" s="1"/>
  <c r="L26" i="1"/>
  <c r="Q26" i="1" s="1"/>
  <c r="L96" i="1"/>
  <c r="Q96" i="1" s="1"/>
  <c r="L104" i="1"/>
  <c r="L114" i="1"/>
  <c r="L130" i="1"/>
  <c r="Q130" i="1" s="1"/>
  <c r="P136" i="1"/>
  <c r="P52" i="1"/>
  <c r="L54" i="1"/>
  <c r="L62" i="1"/>
  <c r="P70" i="1"/>
  <c r="L72" i="1"/>
  <c r="Q72" i="1" s="1"/>
  <c r="L86" i="1"/>
  <c r="L94" i="1"/>
  <c r="Q94" i="1" s="1"/>
  <c r="L120" i="1"/>
  <c r="P143" i="1"/>
  <c r="Q143" i="1" s="1"/>
  <c r="P151" i="1"/>
  <c r="Q151" i="1" s="1"/>
  <c r="P167" i="1"/>
  <c r="Q167" i="1" s="1"/>
  <c r="L182" i="1"/>
  <c r="P227" i="1"/>
  <c r="Q227" i="1" s="1"/>
  <c r="Q241" i="1"/>
  <c r="P175" i="1"/>
  <c r="P183" i="1"/>
  <c r="Q183" i="1" s="1"/>
  <c r="L194" i="1"/>
  <c r="L200" i="1"/>
  <c r="L206" i="1"/>
  <c r="P211" i="1"/>
  <c r="Q211" i="1" s="1"/>
  <c r="P219" i="1"/>
  <c r="L228" i="1"/>
  <c r="L232" i="1"/>
  <c r="L144" i="1"/>
  <c r="L152" i="1"/>
  <c r="Q152" i="1" s="1"/>
  <c r="P155" i="1"/>
  <c r="Q155" i="1" s="1"/>
  <c r="L160" i="1"/>
  <c r="L168" i="1"/>
  <c r="Q168" i="1" s="1"/>
  <c r="P171" i="1"/>
  <c r="L176" i="1"/>
  <c r="L184" i="1"/>
  <c r="P191" i="1"/>
  <c r="L212" i="1"/>
  <c r="L216" i="1"/>
  <c r="L220" i="1"/>
  <c r="L236" i="1"/>
  <c r="L240" i="1"/>
  <c r="L158" i="1"/>
  <c r="L172" i="1"/>
  <c r="L180" i="1"/>
  <c r="L188" i="1"/>
  <c r="L192" i="1"/>
  <c r="L198" i="1"/>
  <c r="L204" i="1"/>
  <c r="L224" i="1"/>
  <c r="P172" i="1"/>
  <c r="P176" i="1"/>
  <c r="P180" i="1"/>
  <c r="P182" i="1"/>
  <c r="P206" i="1"/>
  <c r="P208" i="1"/>
  <c r="P210" i="1"/>
  <c r="P214" i="1"/>
  <c r="P218" i="1"/>
  <c r="Q218" i="1" s="1"/>
  <c r="P224" i="1"/>
  <c r="P226" i="1"/>
  <c r="P228" i="1"/>
  <c r="P230" i="1"/>
  <c r="P232" i="1"/>
  <c r="P238" i="1"/>
  <c r="P248" i="1"/>
  <c r="P250" i="1"/>
  <c r="Q108" i="1" l="1"/>
  <c r="Q50" i="1"/>
  <c r="Q136" i="1"/>
  <c r="Q57" i="1"/>
  <c r="P254" i="1"/>
  <c r="Q175" i="1"/>
  <c r="L254" i="1"/>
  <c r="Q214" i="1"/>
  <c r="Q250" i="1"/>
  <c r="Q191" i="1"/>
  <c r="Q118" i="1"/>
  <c r="Q97" i="1"/>
  <c r="Q238" i="1"/>
  <c r="Q171" i="1"/>
  <c r="Q232" i="1"/>
  <c r="Q224" i="1"/>
  <c r="Q61" i="1"/>
  <c r="Q230" i="1"/>
  <c r="Q226" i="1"/>
  <c r="Q219" i="1"/>
  <c r="Q248" i="1"/>
  <c r="Q208" i="1"/>
  <c r="Q60" i="1"/>
  <c r="Q90" i="1"/>
  <c r="Q206" i="1"/>
  <c r="Q75" i="1"/>
  <c r="Q210" i="1"/>
  <c r="Q176" i="1"/>
  <c r="Q18" i="1"/>
  <c r="Q180" i="1"/>
  <c r="Q182" i="1"/>
  <c r="Q52" i="1"/>
  <c r="Q70" i="1"/>
  <c r="Q172" i="1"/>
  <c r="Q228" i="1"/>
  <c r="L253" i="1"/>
  <c r="Q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255" authorId="0" shapeId="0" xr:uid="{14B6A787-A93D-4348-8503-82893FF1F3BC}">
      <text>
        <r>
          <rPr>
            <sz val="12"/>
            <color indexed="81"/>
            <rFont val="MS P ゴシック"/>
            <family val="3"/>
            <charset val="128"/>
          </rPr>
          <t>別添１の電力削減量（Y40：Z40）を転記すること。</t>
        </r>
      </text>
    </comment>
  </commentList>
</comments>
</file>

<file path=xl/sharedStrings.xml><?xml version="1.0" encoding="utf-8"?>
<sst xmlns="http://schemas.openxmlformats.org/spreadsheetml/2006/main" count="1378" uniqueCount="261">
  <si>
    <t>建物</t>
    <rPh sb="0" eb="2">
      <t>タテモノ</t>
    </rPh>
    <phoneticPr fontId="2"/>
  </si>
  <si>
    <t>No.</t>
    <phoneticPr fontId="2"/>
  </si>
  <si>
    <t>部屋名称</t>
    <rPh sb="0" eb="2">
      <t>ヘヤ</t>
    </rPh>
    <rPh sb="2" eb="4">
      <t>メイショウ</t>
    </rPh>
    <phoneticPr fontId="2"/>
  </si>
  <si>
    <t>更新／
非更新</t>
    <rPh sb="0" eb="2">
      <t>コウシン</t>
    </rPh>
    <rPh sb="4" eb="7">
      <t>ヒコウシン</t>
    </rPh>
    <phoneticPr fontId="2"/>
  </si>
  <si>
    <t>補足</t>
    <rPh sb="0" eb="2">
      <t>ホソク</t>
    </rPh>
    <phoneticPr fontId="2"/>
  </si>
  <si>
    <t>記号</t>
    <rPh sb="0" eb="2">
      <t>キゴウ</t>
    </rPh>
    <phoneticPr fontId="2"/>
  </si>
  <si>
    <t>年間
点灯時間
（h）</t>
    <rPh sb="0" eb="2">
      <t>ネンカン</t>
    </rPh>
    <rPh sb="3" eb="5">
      <t>テントウ</t>
    </rPh>
    <rPh sb="5" eb="7">
      <t>ジカン</t>
    </rPh>
    <phoneticPr fontId="2"/>
  </si>
  <si>
    <t>既存機器</t>
    <rPh sb="0" eb="2">
      <t>キゾン</t>
    </rPh>
    <rPh sb="2" eb="4">
      <t>キキ</t>
    </rPh>
    <phoneticPr fontId="2"/>
  </si>
  <si>
    <t>更新機器</t>
    <rPh sb="0" eb="4">
      <t>コウシンキキ</t>
    </rPh>
    <phoneticPr fontId="2"/>
  </si>
  <si>
    <t>削減量
（kWh）</t>
    <rPh sb="0" eb="3">
      <t>サクゲンリョウ</t>
    </rPh>
    <phoneticPr fontId="2"/>
  </si>
  <si>
    <t>型番</t>
    <rPh sb="0" eb="2">
      <t>カタバン</t>
    </rPh>
    <phoneticPr fontId="2"/>
  </si>
  <si>
    <t>台数
（台）</t>
    <rPh sb="0" eb="2">
      <t>ダイスウ</t>
    </rPh>
    <rPh sb="4" eb="5">
      <t>ダイ</t>
    </rPh>
    <phoneticPr fontId="2"/>
  </si>
  <si>
    <t>消費電力
（W／台）</t>
    <rPh sb="0" eb="2">
      <t>ショウヒ</t>
    </rPh>
    <rPh sb="2" eb="4">
      <t>デンリョク</t>
    </rPh>
    <rPh sb="8" eb="9">
      <t>ダイ</t>
    </rPh>
    <phoneticPr fontId="2"/>
  </si>
  <si>
    <t>年間電力量
（kWh）</t>
    <rPh sb="0" eb="2">
      <t>ネンカン</t>
    </rPh>
    <rPh sb="2" eb="5">
      <t>デンリョクリョウ</t>
    </rPh>
    <phoneticPr fontId="2"/>
  </si>
  <si>
    <t>新設棟</t>
    <rPh sb="0" eb="3">
      <t>シンセツトウ</t>
    </rPh>
    <phoneticPr fontId="2"/>
  </si>
  <si>
    <t>ホール</t>
    <phoneticPr fontId="2"/>
  </si>
  <si>
    <t>更新</t>
  </si>
  <si>
    <t>N322</t>
  </si>
  <si>
    <t>X40</t>
  </si>
  <si>
    <t>非更新</t>
  </si>
  <si>
    <t>誘導灯</t>
  </si>
  <si>
    <t>r9</t>
  </si>
  <si>
    <t>非常灯</t>
  </si>
  <si>
    <t>yLED</t>
  </si>
  <si>
    <t>y13</t>
  </si>
  <si>
    <t>光庭</t>
    <rPh sb="0" eb="1">
      <t>ヒカリ</t>
    </rPh>
    <rPh sb="1" eb="2">
      <t>ニワ</t>
    </rPh>
    <phoneticPr fontId="2"/>
  </si>
  <si>
    <t>外灯</t>
  </si>
  <si>
    <t>n14</t>
    <phoneticPr fontId="2"/>
  </si>
  <si>
    <t>本館</t>
    <rPh sb="0" eb="2">
      <t>ホンカン</t>
    </rPh>
    <phoneticPr fontId="2"/>
  </si>
  <si>
    <t>外部</t>
    <rPh sb="0" eb="2">
      <t>ガイブ</t>
    </rPh>
    <phoneticPr fontId="1"/>
  </si>
  <si>
    <t>e32</t>
  </si>
  <si>
    <t>u6</t>
  </si>
  <si>
    <t>前室</t>
    <rPh sb="0" eb="2">
      <t>マエシツ</t>
    </rPh>
    <phoneticPr fontId="4"/>
  </si>
  <si>
    <t>P18</t>
  </si>
  <si>
    <t>U20</t>
  </si>
  <si>
    <t>y9</t>
  </si>
  <si>
    <t>通路</t>
    <rPh sb="0" eb="2">
      <t>ツウロ</t>
    </rPh>
    <phoneticPr fontId="4"/>
  </si>
  <si>
    <t>N321</t>
  </si>
  <si>
    <t>r</t>
  </si>
  <si>
    <t>霊安室</t>
    <rPh sb="0" eb="3">
      <t>レイアンシツ</t>
    </rPh>
    <phoneticPr fontId="1"/>
  </si>
  <si>
    <t>M70</t>
  </si>
  <si>
    <t>倉庫(リネン室)</t>
    <rPh sb="0" eb="2">
      <t>ソウコ</t>
    </rPh>
    <rPh sb="6" eb="7">
      <t>シツ</t>
    </rPh>
    <phoneticPr fontId="1"/>
  </si>
  <si>
    <t>A321</t>
  </si>
  <si>
    <t>特殊浴室、脱衣室</t>
    <rPh sb="0" eb="2">
      <t>トクシュ</t>
    </rPh>
    <rPh sb="2" eb="4">
      <t>ヨクシツ</t>
    </rPh>
    <rPh sb="5" eb="8">
      <t>ダツイシツ</t>
    </rPh>
    <phoneticPr fontId="1"/>
  </si>
  <si>
    <t>b322</t>
  </si>
  <si>
    <t>z13</t>
  </si>
  <si>
    <t>一般浴室脱衣室</t>
    <rPh sb="0" eb="2">
      <t>イッパン</t>
    </rPh>
    <rPh sb="2" eb="4">
      <t>ヨクシツ</t>
    </rPh>
    <rPh sb="4" eb="6">
      <t>ダツイ</t>
    </rPh>
    <rPh sb="6" eb="7">
      <t>シツ</t>
    </rPh>
    <phoneticPr fontId="1"/>
  </si>
  <si>
    <t>j13</t>
  </si>
  <si>
    <t>c30</t>
  </si>
  <si>
    <t>c62</t>
  </si>
  <si>
    <t>便所</t>
    <rPh sb="0" eb="2">
      <t>ベンジョ</t>
    </rPh>
    <phoneticPr fontId="1"/>
  </si>
  <si>
    <t>O18</t>
  </si>
  <si>
    <t>洗濯室</t>
    <rPh sb="0" eb="3">
      <t>センタクシツ</t>
    </rPh>
    <phoneticPr fontId="1"/>
  </si>
  <si>
    <t>b323</t>
  </si>
  <si>
    <t>廊下</t>
    <rPh sb="0" eb="2">
      <t>ロウカ</t>
    </rPh>
    <phoneticPr fontId="1"/>
  </si>
  <si>
    <t>H272</t>
  </si>
  <si>
    <t>r6</t>
  </si>
  <si>
    <t>居室A（計13室）</t>
    <rPh sb="0" eb="2">
      <t>キョシツ</t>
    </rPh>
    <rPh sb="4" eb="5">
      <t>ケイ</t>
    </rPh>
    <rPh sb="7" eb="8">
      <t>シツ</t>
    </rPh>
    <phoneticPr fontId="1"/>
  </si>
  <si>
    <t>C321</t>
  </si>
  <si>
    <t>居室A(さくら1）</t>
    <rPh sb="0" eb="2">
      <t>キョシツ</t>
    </rPh>
    <phoneticPr fontId="1"/>
  </si>
  <si>
    <t>LED32</t>
  </si>
  <si>
    <t>居室A（計14室）</t>
    <rPh sb="0" eb="2">
      <t>キョシツ</t>
    </rPh>
    <rPh sb="4" eb="5">
      <t>ケイ</t>
    </rPh>
    <rPh sb="7" eb="8">
      <t>シツ</t>
    </rPh>
    <phoneticPr fontId="1"/>
  </si>
  <si>
    <t>k</t>
  </si>
  <si>
    <t>i13</t>
  </si>
  <si>
    <t>その他</t>
  </si>
  <si>
    <t>調光器</t>
  </si>
  <si>
    <t>m</t>
  </si>
  <si>
    <t>介護用品倉庫</t>
    <rPh sb="0" eb="4">
      <t>カイゴヨウヒン</t>
    </rPh>
    <rPh sb="4" eb="6">
      <t>ソウコ</t>
    </rPh>
    <phoneticPr fontId="1"/>
  </si>
  <si>
    <t>喫茶コーナー</t>
    <rPh sb="0" eb="2">
      <t>キッサ</t>
    </rPh>
    <phoneticPr fontId="1"/>
  </si>
  <si>
    <t>Y60</t>
  </si>
  <si>
    <t>寮母センター</t>
    <rPh sb="0" eb="2">
      <t>リョウボ</t>
    </rPh>
    <phoneticPr fontId="1"/>
  </si>
  <si>
    <t>F322</t>
  </si>
  <si>
    <t>R65</t>
  </si>
  <si>
    <t>Y20</t>
  </si>
  <si>
    <t>脱衣室</t>
    <rPh sb="0" eb="2">
      <t>ダツイ</t>
    </rPh>
    <rPh sb="2" eb="3">
      <t>シツ</t>
    </rPh>
    <phoneticPr fontId="1"/>
  </si>
  <si>
    <t>脱衣室の奥のお風呂</t>
    <rPh sb="0" eb="2">
      <t>ダツイ</t>
    </rPh>
    <rPh sb="2" eb="3">
      <t>シツ</t>
    </rPh>
    <rPh sb="4" eb="5">
      <t>オク</t>
    </rPh>
    <rPh sb="7" eb="9">
      <t>フロ</t>
    </rPh>
    <phoneticPr fontId="1"/>
  </si>
  <si>
    <t>LED7</t>
  </si>
  <si>
    <t>宿直室</t>
    <rPh sb="0" eb="3">
      <t>シュクチョクシツ</t>
    </rPh>
    <phoneticPr fontId="1"/>
  </si>
  <si>
    <t>LED37</t>
  </si>
  <si>
    <t>便所A</t>
    <rPh sb="0" eb="2">
      <t>ベンジョ</t>
    </rPh>
    <phoneticPr fontId="1"/>
  </si>
  <si>
    <t>E321</t>
  </si>
  <si>
    <t>食堂 談話室A</t>
    <rPh sb="0" eb="2">
      <t>ショクドウ</t>
    </rPh>
    <rPh sb="3" eb="6">
      <t>ダンワシツ</t>
    </rPh>
    <phoneticPr fontId="1"/>
  </si>
  <si>
    <t>I454</t>
  </si>
  <si>
    <t>y30</t>
  </si>
  <si>
    <t>食堂 談話室A（トイレ前）</t>
    <rPh sb="0" eb="2">
      <t>ショクドウ</t>
    </rPh>
    <rPh sb="3" eb="6">
      <t>ダンワシツ</t>
    </rPh>
    <rPh sb="11" eb="12">
      <t>マエ</t>
    </rPh>
    <phoneticPr fontId="1"/>
  </si>
  <si>
    <t>U18</t>
  </si>
  <si>
    <t>配膳室</t>
    <rPh sb="0" eb="3">
      <t>ハイゼンシツ</t>
    </rPh>
    <phoneticPr fontId="1"/>
  </si>
  <si>
    <t>Z322</t>
  </si>
  <si>
    <t>洗浄室</t>
    <rPh sb="0" eb="3">
      <t>センジョウシツ</t>
    </rPh>
    <phoneticPr fontId="1"/>
  </si>
  <si>
    <t>調理室</t>
    <rPh sb="0" eb="3">
      <t>チョウリシツ</t>
    </rPh>
    <phoneticPr fontId="1"/>
  </si>
  <si>
    <t>事務室</t>
    <rPh sb="0" eb="3">
      <t>ジムシツ</t>
    </rPh>
    <phoneticPr fontId="1"/>
  </si>
  <si>
    <t>休憩室</t>
    <rPh sb="0" eb="3">
      <t>キュウケイシツ</t>
    </rPh>
    <phoneticPr fontId="1"/>
  </si>
  <si>
    <t>L70</t>
  </si>
  <si>
    <t>下処理室</t>
    <rPh sb="0" eb="4">
      <t>シタショリシツ</t>
    </rPh>
    <phoneticPr fontId="1"/>
  </si>
  <si>
    <t>食品庫</t>
    <rPh sb="0" eb="3">
      <t>ショクヒンコ</t>
    </rPh>
    <phoneticPr fontId="1"/>
  </si>
  <si>
    <t>検収</t>
    <rPh sb="0" eb="2">
      <t>ケンシュウ</t>
    </rPh>
    <phoneticPr fontId="1"/>
  </si>
  <si>
    <t>便所</t>
    <rPh sb="0" eb="2">
      <t>ベンジョ</t>
    </rPh>
    <phoneticPr fontId="4"/>
  </si>
  <si>
    <t>洗濯室</t>
    <rPh sb="0" eb="3">
      <t>センタクシツ</t>
    </rPh>
    <phoneticPr fontId="4"/>
  </si>
  <si>
    <t>屋外</t>
    <rPh sb="0" eb="2">
      <t>オクガイ</t>
    </rPh>
    <phoneticPr fontId="4"/>
  </si>
  <si>
    <t>e36</t>
  </si>
  <si>
    <t>寮母詰所A（すみれ）</t>
    <rPh sb="0" eb="2">
      <t>リョウボ</t>
    </rPh>
    <rPh sb="2" eb="3">
      <t>ツ</t>
    </rPh>
    <rPh sb="3" eb="4">
      <t>トコロ</t>
    </rPh>
    <phoneticPr fontId="4"/>
  </si>
  <si>
    <t>E322</t>
  </si>
  <si>
    <t>x20</t>
  </si>
  <si>
    <t>倉庫</t>
    <rPh sb="0" eb="2">
      <t>ソウコ</t>
    </rPh>
    <phoneticPr fontId="4"/>
  </si>
  <si>
    <t>居室B（計２室）</t>
    <rPh sb="0" eb="2">
      <t>キョシツ</t>
    </rPh>
    <rPh sb="4" eb="5">
      <t>ケイ</t>
    </rPh>
    <rPh sb="6" eb="7">
      <t>シツ</t>
    </rPh>
    <phoneticPr fontId="1"/>
  </si>
  <si>
    <t>D321</t>
  </si>
  <si>
    <t>東廊下</t>
    <rPh sb="0" eb="1">
      <t>ヒガシ</t>
    </rPh>
    <rPh sb="1" eb="3">
      <t>ロウカ</t>
    </rPh>
    <phoneticPr fontId="1"/>
  </si>
  <si>
    <t>S32</t>
  </si>
  <si>
    <t>屋外</t>
    <rPh sb="0" eb="2">
      <t>オクガイ</t>
    </rPh>
    <phoneticPr fontId="1"/>
  </si>
  <si>
    <t>d27</t>
  </si>
  <si>
    <t>e80</t>
  </si>
  <si>
    <t>中庭</t>
    <rPh sb="0" eb="2">
      <t>ナカニワ</t>
    </rPh>
    <phoneticPr fontId="1"/>
  </si>
  <si>
    <t>f250</t>
  </si>
  <si>
    <t>北廊下</t>
    <rPh sb="0" eb="1">
      <t>キタ</t>
    </rPh>
    <rPh sb="1" eb="3">
      <t>ロウカ</t>
    </rPh>
    <phoneticPr fontId="1"/>
  </si>
  <si>
    <t>中廊下</t>
    <rPh sb="0" eb="1">
      <t>ナカ</t>
    </rPh>
    <rPh sb="1" eb="3">
      <t>ロウカ</t>
    </rPh>
    <phoneticPr fontId="1"/>
  </si>
  <si>
    <t>u</t>
  </si>
  <si>
    <t>中庭</t>
    <rPh sb="0" eb="1">
      <t>ナカ</t>
    </rPh>
    <rPh sb="1" eb="2">
      <t>ニワ</t>
    </rPh>
    <phoneticPr fontId="1"/>
  </si>
  <si>
    <t>居室C（計26室）</t>
    <rPh sb="0" eb="2">
      <t>キョシツ</t>
    </rPh>
    <rPh sb="4" eb="5">
      <t>ケイ</t>
    </rPh>
    <rPh sb="7" eb="8">
      <t>シツ</t>
    </rPh>
    <phoneticPr fontId="1"/>
  </si>
  <si>
    <t>LED済</t>
  </si>
  <si>
    <t>南廊下</t>
    <rPh sb="0" eb="1">
      <t>ミナミ</t>
    </rPh>
    <rPh sb="1" eb="3">
      <t>ロウカ</t>
    </rPh>
    <phoneticPr fontId="1"/>
  </si>
  <si>
    <t>食堂・談話室B</t>
    <rPh sb="0" eb="2">
      <t>ショクドウ</t>
    </rPh>
    <rPh sb="3" eb="6">
      <t>ダンワシツ</t>
    </rPh>
    <phoneticPr fontId="1"/>
  </si>
  <si>
    <t>I322</t>
  </si>
  <si>
    <t>談話室B</t>
    <rPh sb="0" eb="3">
      <t>ダンワシツ</t>
    </rPh>
    <phoneticPr fontId="1"/>
  </si>
  <si>
    <t>K100</t>
  </si>
  <si>
    <t>h321</t>
  </si>
  <si>
    <t>寮母詰所（たんぽぽ・すずらん）</t>
    <rPh sb="0" eb="2">
      <t>リョウボ</t>
    </rPh>
    <rPh sb="2" eb="4">
      <t>ツメショ</t>
    </rPh>
    <phoneticPr fontId="1"/>
  </si>
  <si>
    <t>便所B</t>
    <rPh sb="0" eb="2">
      <t>ベンジョ</t>
    </rPh>
    <phoneticPr fontId="1"/>
  </si>
  <si>
    <t>サンルーム</t>
  </si>
  <si>
    <t>J322</t>
  </si>
  <si>
    <t>J54</t>
  </si>
  <si>
    <t>d100</t>
  </si>
  <si>
    <t>玄関・ホール</t>
    <rPh sb="0" eb="2">
      <t>ゲンカン</t>
    </rPh>
    <phoneticPr fontId="1"/>
  </si>
  <si>
    <t>Y13</t>
  </si>
  <si>
    <t>医務室</t>
    <rPh sb="0" eb="3">
      <t>イムシツ</t>
    </rPh>
    <phoneticPr fontId="1"/>
  </si>
  <si>
    <t>V20</t>
  </si>
  <si>
    <t>T60</t>
  </si>
  <si>
    <t>医療倉庫</t>
    <rPh sb="0" eb="4">
      <t>イリョウソウコ</t>
    </rPh>
    <phoneticPr fontId="1"/>
  </si>
  <si>
    <t>理髪室</t>
    <rPh sb="0" eb="3">
      <t>リハツシツ</t>
    </rPh>
    <phoneticPr fontId="1"/>
  </si>
  <si>
    <t>I324</t>
  </si>
  <si>
    <t>西廊下</t>
    <rPh sb="0" eb="1">
      <t>ニシ</t>
    </rPh>
    <rPh sb="1" eb="3">
      <t>ロウカ</t>
    </rPh>
    <phoneticPr fontId="1"/>
  </si>
  <si>
    <t>静養室</t>
    <rPh sb="0" eb="2">
      <t>セイヨウ</t>
    </rPh>
    <rPh sb="2" eb="3">
      <t>シツ</t>
    </rPh>
    <phoneticPr fontId="1"/>
  </si>
  <si>
    <t>G321</t>
  </si>
  <si>
    <t>K</t>
  </si>
  <si>
    <t>風除室</t>
    <rPh sb="0" eb="3">
      <t>フウジョシツ</t>
    </rPh>
    <phoneticPr fontId="1"/>
  </si>
  <si>
    <t>xLED</t>
  </si>
  <si>
    <t>風除室の外側（軒下）</t>
    <rPh sb="0" eb="3">
      <t>フウジョシツ</t>
    </rPh>
    <rPh sb="4" eb="6">
      <t>ソトガワ</t>
    </rPh>
    <rPh sb="7" eb="9">
      <t>ノキシタ</t>
    </rPh>
    <phoneticPr fontId="1"/>
  </si>
  <si>
    <t>I323</t>
  </si>
  <si>
    <t>草寄せ・屋外</t>
    <rPh sb="0" eb="1">
      <t>クサ</t>
    </rPh>
    <rPh sb="1" eb="2">
      <t>ヨ</t>
    </rPh>
    <rPh sb="4" eb="6">
      <t>オクガイ</t>
    </rPh>
    <phoneticPr fontId="1"/>
  </si>
  <si>
    <t>n13</t>
  </si>
  <si>
    <t>o100</t>
  </si>
  <si>
    <t>f32</t>
  </si>
  <si>
    <t>屋外（ゴミ置き場）</t>
    <rPh sb="0" eb="2">
      <t>オクガイ</t>
    </rPh>
    <rPh sb="5" eb="6">
      <t>オ</t>
    </rPh>
    <rPh sb="7" eb="8">
      <t>バ</t>
    </rPh>
    <phoneticPr fontId="1"/>
  </si>
  <si>
    <t>f20</t>
  </si>
  <si>
    <t>給湯機械室</t>
    <rPh sb="0" eb="2">
      <t>キュウトウ</t>
    </rPh>
    <rPh sb="2" eb="5">
      <t>キカイシツ</t>
    </rPh>
    <phoneticPr fontId="1"/>
  </si>
  <si>
    <t>スプリンクラーポンプ室</t>
    <rPh sb="10" eb="11">
      <t>シツ</t>
    </rPh>
    <phoneticPr fontId="1"/>
  </si>
  <si>
    <t>プロパン庫</t>
    <rPh sb="4" eb="5">
      <t>コ</t>
    </rPh>
    <phoneticPr fontId="1"/>
  </si>
  <si>
    <t>p201</t>
  </si>
  <si>
    <t>改修</t>
    <rPh sb="0" eb="2">
      <t>カイシュウ</t>
    </rPh>
    <phoneticPr fontId="2"/>
  </si>
  <si>
    <t>軒下</t>
    <rPh sb="0" eb="2">
      <t>ノキシタ</t>
    </rPh>
    <phoneticPr fontId="1"/>
  </si>
  <si>
    <t>宿直室（シャワー室）</t>
    <rPh sb="0" eb="3">
      <t>シュクチョクシツ</t>
    </rPh>
    <rPh sb="8" eb="9">
      <t>シツ</t>
    </rPh>
    <phoneticPr fontId="1"/>
  </si>
  <si>
    <t>l13</t>
  </si>
  <si>
    <t>宿直室（脱衣室）</t>
    <rPh sb="0" eb="3">
      <t>シュクチョクシツ</t>
    </rPh>
    <rPh sb="4" eb="6">
      <t>ダツイ</t>
    </rPh>
    <rPh sb="6" eb="7">
      <t>シツ</t>
    </rPh>
    <phoneticPr fontId="1"/>
  </si>
  <si>
    <t>宿直室（倉庫）</t>
    <rPh sb="0" eb="3">
      <t>シュクチョクシツ</t>
    </rPh>
    <rPh sb="4" eb="6">
      <t>ソウコ</t>
    </rPh>
    <phoneticPr fontId="1"/>
  </si>
  <si>
    <t>A201</t>
  </si>
  <si>
    <t>沸騰室</t>
    <rPh sb="0" eb="3">
      <t>フットウシツ</t>
    </rPh>
    <phoneticPr fontId="1"/>
  </si>
  <si>
    <t>倉庫</t>
    <rPh sb="0" eb="2">
      <t>ソウコ</t>
    </rPh>
    <phoneticPr fontId="1"/>
  </si>
  <si>
    <t>ホール</t>
  </si>
  <si>
    <t>y</t>
  </si>
  <si>
    <t>便所(男子トレイ）</t>
    <rPh sb="0" eb="2">
      <t>ベンジョ</t>
    </rPh>
    <rPh sb="3" eb="5">
      <t>ダンシ</t>
    </rPh>
    <phoneticPr fontId="1"/>
  </si>
  <si>
    <t>便所（多目的トイレ）</t>
    <rPh sb="0" eb="2">
      <t>ベンジョ</t>
    </rPh>
    <rPh sb="3" eb="6">
      <t>タモクテキ</t>
    </rPh>
    <phoneticPr fontId="1"/>
  </si>
  <si>
    <t>便所(女子トレイ）</t>
    <rPh sb="0" eb="2">
      <t>ベンジョ</t>
    </rPh>
    <rPh sb="3" eb="4">
      <t>オンナ</t>
    </rPh>
    <rPh sb="4" eb="5">
      <t>コ</t>
    </rPh>
    <phoneticPr fontId="1"/>
  </si>
  <si>
    <t>ステージ裏の通路</t>
    <rPh sb="4" eb="5">
      <t>ウラ</t>
    </rPh>
    <rPh sb="6" eb="8">
      <t>ツウロ</t>
    </rPh>
    <phoneticPr fontId="1"/>
  </si>
  <si>
    <t>B321</t>
  </si>
  <si>
    <t>ステージ</t>
  </si>
  <si>
    <t>A322</t>
  </si>
  <si>
    <t>地域交流ホール及び
機能回復訓練室</t>
    <rPh sb="0" eb="4">
      <t>チイキコウリュウ</t>
    </rPh>
    <rPh sb="7" eb="8">
      <t>オヨ</t>
    </rPh>
    <rPh sb="10" eb="14">
      <t>キノウカイフク</t>
    </rPh>
    <rPh sb="14" eb="17">
      <t>クンレンシツ</t>
    </rPh>
    <phoneticPr fontId="1"/>
  </si>
  <si>
    <t>H454</t>
  </si>
  <si>
    <t>H100</t>
  </si>
  <si>
    <t>ミーティングルーム</t>
  </si>
  <si>
    <t>ロッカールーム</t>
  </si>
  <si>
    <t>会議室</t>
    <rPh sb="0" eb="3">
      <t>カイギシツ</t>
    </rPh>
    <phoneticPr fontId="1"/>
  </si>
  <si>
    <t>階段</t>
    <rPh sb="0" eb="2">
      <t>カイダン</t>
    </rPh>
    <phoneticPr fontId="1"/>
  </si>
  <si>
    <t>y42</t>
  </si>
  <si>
    <t>z42</t>
  </si>
  <si>
    <t>z30</t>
  </si>
  <si>
    <t>合計</t>
    <rPh sb="0" eb="2">
      <t>ゴウケイ</t>
    </rPh>
    <phoneticPr fontId="2"/>
  </si>
  <si>
    <t>NFT32718K</t>
  </si>
  <si>
    <t>HW4031</t>
  </si>
  <si>
    <t>SAH624</t>
  </si>
  <si>
    <t>確認困難</t>
  </si>
  <si>
    <t>LB91670P</t>
  </si>
  <si>
    <t>HE1052</t>
  </si>
  <si>
    <t>YF31439K</t>
  </si>
  <si>
    <t>KSD2951</t>
  </si>
  <si>
    <t>HLA1259T</t>
  </si>
  <si>
    <t>FA21222K</t>
  </si>
  <si>
    <t>LB90670P</t>
  </si>
  <si>
    <t>NFM31658K</t>
  </si>
  <si>
    <t>FA21130</t>
  </si>
  <si>
    <t>HFA6520KEP</t>
  </si>
  <si>
    <t>FSA41038F PH1</t>
  </si>
  <si>
    <t>FSW42501 SPH1</t>
  </si>
  <si>
    <t>LW91065</t>
  </si>
  <si>
    <t>HLW6221TEL</t>
  </si>
  <si>
    <t>NF31620W</t>
  </si>
  <si>
    <t>NF62620W</t>
  </si>
  <si>
    <t>NF11956</t>
  </si>
  <si>
    <t>FSW41022 SPH1</t>
  </si>
  <si>
    <t>NFF22164K</t>
  </si>
  <si>
    <t>SAH623</t>
  </si>
  <si>
    <t>FSA41549 SHP1</t>
  </si>
  <si>
    <t>NNLK42523J</t>
  </si>
  <si>
    <t>ND99002</t>
  </si>
  <si>
    <t>FAX66</t>
  </si>
  <si>
    <t>ST145</t>
  </si>
  <si>
    <t>NL16118W</t>
  </si>
  <si>
    <t>FSA42690F SPH1</t>
  </si>
  <si>
    <t>NL72624W</t>
  </si>
  <si>
    <t>HHW2633</t>
  </si>
  <si>
    <t>不明</t>
  </si>
  <si>
    <t>LGBZ2804K</t>
  </si>
  <si>
    <t>FSA41610F SPH1</t>
  </si>
  <si>
    <t>NHU54735F</t>
  </si>
  <si>
    <t>LB93670P</t>
  </si>
  <si>
    <t>NF11897</t>
  </si>
  <si>
    <t>FSW42021 SPH1</t>
  </si>
  <si>
    <t>HFA6528Z</t>
  </si>
  <si>
    <t>FSA42610F SPH1</t>
  </si>
  <si>
    <t>洗面台の附属照明</t>
  </si>
  <si>
    <t>FSA41547 SHP</t>
  </si>
  <si>
    <t>LB82432</t>
  </si>
  <si>
    <t>YF31266</t>
  </si>
  <si>
    <t>LWD84088B-RAM</t>
  </si>
  <si>
    <t>YA54590</t>
  </si>
  <si>
    <t>FA11702Z</t>
  </si>
  <si>
    <t>NHU34734F</t>
  </si>
  <si>
    <t>HFA8549K</t>
  </si>
  <si>
    <t>NFM41576W</t>
  </si>
  <si>
    <t>FSA42340F SPH</t>
  </si>
  <si>
    <t>YA83566</t>
  </si>
  <si>
    <t>HW2633</t>
  </si>
  <si>
    <t>FHU34734F PS</t>
  </si>
  <si>
    <t>NFM42709</t>
  </si>
  <si>
    <t>LLD4000NCE1</t>
  </si>
  <si>
    <t>Y3521</t>
  </si>
  <si>
    <t>外の直管照明</t>
  </si>
  <si>
    <t>屋外ゴミ置き場の照明</t>
  </si>
  <si>
    <t>IX30</t>
  </si>
  <si>
    <t>FA21038F</t>
  </si>
  <si>
    <t>FSA41230F PH1</t>
  </si>
  <si>
    <t>FSA42001F PH1</t>
  </si>
  <si>
    <t>NHU54764F</t>
  </si>
  <si>
    <t>FHC82790</t>
  </si>
  <si>
    <t>FF41823</t>
  </si>
  <si>
    <t>FF41803</t>
  </si>
  <si>
    <t>FC31752N</t>
  </si>
  <si>
    <t>照明　導入機器一覧</t>
    <rPh sb="0" eb="2">
      <t>ショウメイ</t>
    </rPh>
    <rPh sb="3" eb="5">
      <t>ドウニュウ</t>
    </rPh>
    <rPh sb="5" eb="7">
      <t>キキ</t>
    </rPh>
    <rPh sb="7" eb="9">
      <t>イチラン</t>
    </rPh>
    <phoneticPr fontId="2"/>
  </si>
  <si>
    <t>判定</t>
    <rPh sb="0" eb="2">
      <t>ハンテイ</t>
    </rPh>
    <phoneticPr fontId="2"/>
  </si>
  <si>
    <t/>
  </si>
  <si>
    <t>照明の電力削減量</t>
    <rPh sb="0" eb="2">
      <t>ショウメイ</t>
    </rPh>
    <rPh sb="3" eb="5">
      <t>デンリョク</t>
    </rPh>
    <rPh sb="5" eb="8">
      <t>サクゲンリョウ</t>
    </rPh>
    <phoneticPr fontId="2"/>
  </si>
  <si>
    <t>空調の電力削減量</t>
    <rPh sb="0" eb="2">
      <t>クウチョウ</t>
    </rPh>
    <rPh sb="3" eb="5">
      <t>デンリョク</t>
    </rPh>
    <rPh sb="5" eb="8">
      <t>サクゲンリョウ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</si>
</sst>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h&quot;"/>
  </numFmts>
  <fonts count="7"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2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shrinkToFit="1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left" vertical="center"/>
    </xf>
    <xf numFmtId="3" fontId="0" fillId="0" borderId="0" xfId="0" applyNumberFormat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/>
    <xf numFmtId="3" fontId="1" fillId="0" borderId="8" xfId="0" applyNumberFormat="1" applyFont="1" applyBorder="1"/>
    <xf numFmtId="0" fontId="1" fillId="0" borderId="8" xfId="0" applyFont="1" applyBorder="1" applyAlignment="1">
      <alignment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6" xfId="0" applyFont="1" applyBorder="1"/>
    <xf numFmtId="3" fontId="5" fillId="0" borderId="7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shrinkToFi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/>
    <xf numFmtId="3" fontId="1" fillId="0" borderId="6" xfId="0" applyNumberFormat="1" applyFont="1" applyBorder="1"/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shrinkToFit="1"/>
    </xf>
    <xf numFmtId="3" fontId="5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3" fontId="5" fillId="5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472847</xdr:colOff>
      <xdr:row>7</xdr:row>
      <xdr:rowOff>85042</xdr:rowOff>
    </xdr:from>
    <xdr:to>
      <xdr:col>12</xdr:col>
      <xdr:colOff>908276</xdr:colOff>
      <xdr:row>17</xdr:row>
      <xdr:rowOff>139474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7D7B1D-226E-7011-43E4-FC3E838A8A22}"/>
            </a:ext>
          </a:extLst>
        </xdr:cNvPr>
        <xdr:cNvSpPr txBox="1"/>
      </xdr:nvSpPr>
      <xdr:spPr>
        <a:xfrm>
          <a:off x="5575526" y="1990042"/>
          <a:ext cx="7062107" cy="25037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注意事項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１．黄色部分を入力すること。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２．判定が「○」となるよう機器選定を行うこと。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２．居室のベッドサイドライトは必ずしも調光機能を必要としない。（調光器は撤去の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　　　みでも可）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３．電球交換など、器具を再利用する場合は、その照明は電力削減量の部分に</a:t>
          </a: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</a:rPr>
            <a:t>0</a:t>
          </a: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を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　　　入力すること。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dosha\GETA\Documents%20and%20Settings\araikan\My%20Documents\GBT2kV105-Jap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4&#12503;&#12525;&#12472;&#12455;&#12463;&#12488;/009&#32769;&#20154;&#20445;&#20581;&#26045;&#35373;&#12385;&#12363;&#12356;/&#29031;&#26126;&#27231;&#22120;&#34920;/&#12385;&#12363;&#12356;&#12288;&#38651;&#21147;&#37327;&#35336;&#31639;140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gin"/>
      <sheetName val="Project ID"/>
      <sheetName val="Office"/>
      <sheetName val="MURB"/>
      <sheetName val="School"/>
      <sheetName val="Energy"/>
      <sheetName val="Economics"/>
      <sheetName val="Context"/>
      <sheetName val="Main"/>
      <sheetName val="Results"/>
      <sheetName val="User Defaults"/>
      <sheetName val="Calcs"/>
      <sheetName val="blank"/>
      <sheetName val="extra"/>
    </sheetNames>
    <sheetDataSet>
      <sheetData sheetId="0" refreshError="1"/>
      <sheetData sheetId="1"/>
      <sheetData sheetId="2"/>
      <sheetData sheetId="3"/>
      <sheetData sheetId="4"/>
      <sheetData sheetId="5" refreshError="1">
        <row r="99">
          <cell r="G99">
            <v>791.31645902036792</v>
          </cell>
        </row>
        <row r="106">
          <cell r="G106">
            <v>3.2524117969088606</v>
          </cell>
        </row>
        <row r="114">
          <cell r="F114">
            <v>601.31379484588172</v>
          </cell>
        </row>
      </sheetData>
      <sheetData sheetId="6" refreshError="1"/>
      <sheetData sheetId="7" refreshError="1">
        <row r="24">
          <cell r="M24">
            <v>-1</v>
          </cell>
          <cell r="N24">
            <v>0.25</v>
          </cell>
        </row>
        <row r="34">
          <cell r="F34" t="str">
            <v>地域内の公共自転車道</v>
          </cell>
          <cell r="M34">
            <v>2</v>
          </cell>
        </row>
        <row r="44">
          <cell r="F44" t="str">
            <v>公共交通機関の乗り場までの距離</v>
          </cell>
          <cell r="M44">
            <v>2</v>
          </cell>
          <cell r="N44">
            <v>0.25</v>
          </cell>
        </row>
        <row r="54">
          <cell r="M54">
            <v>5</v>
          </cell>
          <cell r="N54">
            <v>0.25</v>
          </cell>
        </row>
        <row r="65">
          <cell r="F65" t="str">
            <v>開発される土地の希少価値</v>
          </cell>
          <cell r="N65">
            <v>0.33</v>
          </cell>
        </row>
        <row r="75">
          <cell r="F75" t="str">
            <v>開発される土地の生態学的価値</v>
          </cell>
          <cell r="N75">
            <v>0.33</v>
          </cell>
        </row>
        <row r="85">
          <cell r="N85">
            <v>0.34</v>
          </cell>
        </row>
        <row r="95">
          <cell r="D95" t="str">
            <v>敷地近辺にある既存建物の修復および再利用の可能性</v>
          </cell>
        </row>
        <row r="105">
          <cell r="D105" t="str">
            <v>適切な上水供給</v>
          </cell>
        </row>
        <row r="106">
          <cell r="N106">
            <v>0.5</v>
          </cell>
        </row>
        <row r="116">
          <cell r="N116">
            <v>0.5</v>
          </cell>
        </row>
        <row r="127">
          <cell r="N127">
            <v>0.2</v>
          </cell>
        </row>
        <row r="137">
          <cell r="N137">
            <v>0.2</v>
          </cell>
        </row>
        <row r="147">
          <cell r="N147">
            <v>0.15</v>
          </cell>
        </row>
        <row r="157">
          <cell r="F157" t="str">
            <v>当該地域の下水施設の余裕度</v>
          </cell>
          <cell r="M157">
            <v>-1</v>
          </cell>
          <cell r="N157">
            <v>0.15</v>
          </cell>
        </row>
        <row r="167">
          <cell r="N167">
            <v>0.15</v>
          </cell>
        </row>
        <row r="177">
          <cell r="F177" t="str">
            <v>当該地域の固体廃棄物処理施設の余裕度</v>
          </cell>
          <cell r="M177">
            <v>-2</v>
          </cell>
          <cell r="N177">
            <v>0.15</v>
          </cell>
        </row>
        <row r="187">
          <cell r="D187" t="str">
            <v>当該地での太陽ｴﾈﾙｷﾞｰの利用可能性</v>
          </cell>
        </row>
        <row r="189">
          <cell r="F189" t="str">
            <v>文化施設への距離</v>
          </cell>
          <cell r="N189">
            <v>0.34</v>
          </cell>
        </row>
        <row r="199">
          <cell r="F199" t="str">
            <v>公園、スポーツ・レクリエーション施設への距離</v>
          </cell>
          <cell r="N199">
            <v>0.33</v>
          </cell>
        </row>
        <row r="209">
          <cell r="F209" t="str">
            <v>商業施設への距離</v>
          </cell>
          <cell r="N209">
            <v>0.33</v>
          </cell>
        </row>
        <row r="219">
          <cell r="O219">
            <v>3</v>
          </cell>
        </row>
      </sheetData>
      <sheetData sheetId="8" refreshError="1">
        <row r="6">
          <cell r="W6">
            <v>1</v>
          </cell>
        </row>
        <row r="7">
          <cell r="W7">
            <v>0</v>
          </cell>
        </row>
        <row r="8">
          <cell r="W8">
            <v>0</v>
          </cell>
        </row>
        <row r="23">
          <cell r="D23" t="str">
            <v>ライフサイクルエネルギー</v>
          </cell>
          <cell r="R23">
            <v>1</v>
          </cell>
          <cell r="S23">
            <v>3</v>
          </cell>
        </row>
        <row r="33">
          <cell r="D33" t="str">
            <v>土地利用と土地の生態学的価値の変化</v>
          </cell>
          <cell r="R33">
            <v>1</v>
          </cell>
          <cell r="S33">
            <v>2.5</v>
          </cell>
        </row>
        <row r="34">
          <cell r="P34">
            <v>0.5</v>
          </cell>
        </row>
        <row r="44">
          <cell r="P44">
            <v>0.5</v>
          </cell>
        </row>
        <row r="54">
          <cell r="D54" t="str">
            <v>正味の水消費量</v>
          </cell>
          <cell r="R54">
            <v>1</v>
          </cell>
          <cell r="S54">
            <v>3.2</v>
          </cell>
        </row>
        <row r="64">
          <cell r="R64">
            <v>1</v>
          </cell>
          <cell r="S64">
            <v>1.79</v>
          </cell>
        </row>
        <row r="65">
          <cell r="P65">
            <v>0.7</v>
          </cell>
        </row>
        <row r="66">
          <cell r="H66" t="str">
            <v>新たな用途のための既存建物の保持</v>
          </cell>
          <cell r="M66">
            <v>0.7</v>
          </cell>
        </row>
        <row r="76">
          <cell r="M76">
            <v>0.3</v>
          </cell>
        </row>
        <row r="86">
          <cell r="P86">
            <v>0.3</v>
          </cell>
        </row>
        <row r="87">
          <cell r="M87">
            <v>0.6</v>
          </cell>
        </row>
        <row r="97">
          <cell r="M97">
            <v>0.4</v>
          </cell>
        </row>
        <row r="111">
          <cell r="D111" t="str">
            <v>温室効果ガスの排出</v>
          </cell>
          <cell r="R111">
            <v>1</v>
          </cell>
          <cell r="S111">
            <v>3</v>
          </cell>
        </row>
        <row r="121">
          <cell r="R121">
            <v>1</v>
          </cell>
          <cell r="S121">
            <v>4</v>
          </cell>
        </row>
        <row r="122">
          <cell r="P122">
            <v>0</v>
          </cell>
        </row>
        <row r="132">
          <cell r="P132">
            <v>1</v>
          </cell>
        </row>
        <row r="142">
          <cell r="R142">
            <v>1</v>
          </cell>
        </row>
        <row r="143">
          <cell r="P143">
            <v>0</v>
          </cell>
        </row>
        <row r="153">
          <cell r="P153">
            <v>1</v>
          </cell>
        </row>
        <row r="163">
          <cell r="D163" t="str">
            <v>固形廃棄物</v>
          </cell>
          <cell r="R163">
            <v>1</v>
          </cell>
          <cell r="S163">
            <v>2</v>
          </cell>
        </row>
        <row r="164">
          <cell r="P164">
            <v>0</v>
          </cell>
        </row>
        <row r="174">
          <cell r="P174">
            <v>1</v>
          </cell>
        </row>
        <row r="184">
          <cell r="D184" t="str">
            <v>液体排出</v>
          </cell>
          <cell r="R184">
            <v>1</v>
          </cell>
          <cell r="S184">
            <v>2.1999999999999997</v>
          </cell>
        </row>
        <row r="185">
          <cell r="P185">
            <v>0.6</v>
          </cell>
        </row>
        <row r="195">
          <cell r="P195">
            <v>0.4</v>
          </cell>
        </row>
        <row r="205">
          <cell r="R205">
            <v>1</v>
          </cell>
          <cell r="S205">
            <v>2</v>
          </cell>
        </row>
        <row r="206">
          <cell r="P206">
            <v>0</v>
          </cell>
        </row>
        <row r="216">
          <cell r="F216" t="str">
            <v>高層建築物周辺での地表面での突風</v>
          </cell>
          <cell r="P216">
            <v>0.25</v>
          </cell>
        </row>
        <row r="226">
          <cell r="P226">
            <v>0.25</v>
          </cell>
        </row>
        <row r="236">
          <cell r="P236">
            <v>0.25</v>
          </cell>
        </row>
        <row r="246">
          <cell r="P246">
            <v>0.25</v>
          </cell>
        </row>
        <row r="256">
          <cell r="P256">
            <v>0</v>
          </cell>
        </row>
        <row r="270">
          <cell r="Q270">
            <v>1.38</v>
          </cell>
          <cell r="R270">
            <v>1</v>
          </cell>
          <cell r="S270">
            <v>1.38</v>
          </cell>
        </row>
        <row r="271">
          <cell r="P271">
            <v>0.2</v>
          </cell>
        </row>
        <row r="272">
          <cell r="M272">
            <v>0.5</v>
          </cell>
        </row>
        <row r="282">
          <cell r="M282">
            <v>0.5</v>
          </cell>
        </row>
        <row r="292">
          <cell r="P292">
            <v>0.4</v>
          </cell>
        </row>
        <row r="293">
          <cell r="M293">
            <v>0.3</v>
          </cell>
        </row>
        <row r="303">
          <cell r="M303">
            <v>0.3</v>
          </cell>
        </row>
        <row r="313">
          <cell r="M313">
            <v>0.1</v>
          </cell>
        </row>
        <row r="323">
          <cell r="M323">
            <v>0</v>
          </cell>
        </row>
        <row r="333">
          <cell r="M333">
            <v>0.3</v>
          </cell>
        </row>
        <row r="343">
          <cell r="P343">
            <v>0.4</v>
          </cell>
        </row>
        <row r="344">
          <cell r="M344">
            <v>0.3</v>
          </cell>
        </row>
        <row r="354">
          <cell r="M354">
            <v>0.3</v>
          </cell>
        </row>
        <row r="364">
          <cell r="M364">
            <v>0.2</v>
          </cell>
        </row>
        <row r="374">
          <cell r="M374">
            <v>0.2</v>
          </cell>
        </row>
        <row r="384">
          <cell r="Q384">
            <v>1.4</v>
          </cell>
          <cell r="R384">
            <v>1</v>
          </cell>
          <cell r="S384">
            <v>1.4</v>
          </cell>
        </row>
        <row r="385">
          <cell r="P385">
            <v>0.5</v>
          </cell>
        </row>
        <row r="395">
          <cell r="P395">
            <v>0</v>
          </cell>
        </row>
        <row r="405">
          <cell r="P405">
            <v>0.5</v>
          </cell>
        </row>
        <row r="406">
          <cell r="M406">
            <v>0.4</v>
          </cell>
        </row>
        <row r="416">
          <cell r="M416">
            <v>0.6</v>
          </cell>
        </row>
        <row r="426">
          <cell r="P426">
            <v>0</v>
          </cell>
        </row>
        <row r="436">
          <cell r="Q436">
            <v>0.4</v>
          </cell>
          <cell r="R436">
            <v>1</v>
          </cell>
          <cell r="S436">
            <v>0.4</v>
          </cell>
        </row>
        <row r="437">
          <cell r="P437">
            <v>0.4</v>
          </cell>
        </row>
        <row r="447">
          <cell r="P447">
            <v>0.4</v>
          </cell>
        </row>
        <row r="457">
          <cell r="P457">
            <v>0.2</v>
          </cell>
        </row>
        <row r="467">
          <cell r="P467">
            <v>0</v>
          </cell>
        </row>
        <row r="477">
          <cell r="P477">
            <v>0</v>
          </cell>
        </row>
        <row r="487">
          <cell r="Q487">
            <v>1.3</v>
          </cell>
          <cell r="R487">
            <v>1</v>
          </cell>
          <cell r="S487">
            <v>1.3</v>
          </cell>
        </row>
        <row r="488">
          <cell r="F488" t="str">
            <v>建物の外皮の騒音吸収能力</v>
          </cell>
          <cell r="P488">
            <v>0.1</v>
          </cell>
        </row>
        <row r="498">
          <cell r="P498">
            <v>0.1</v>
          </cell>
        </row>
        <row r="508">
          <cell r="P508">
            <v>0.8</v>
          </cell>
        </row>
        <row r="522">
          <cell r="R522">
            <v>1</v>
          </cell>
          <cell r="S522">
            <v>1.5155000000000001</v>
          </cell>
        </row>
        <row r="523">
          <cell r="P523">
            <v>0.35</v>
          </cell>
        </row>
        <row r="524">
          <cell r="M524">
            <v>0.34</v>
          </cell>
        </row>
        <row r="534">
          <cell r="M534">
            <v>0.33</v>
          </cell>
        </row>
        <row r="544">
          <cell r="M544">
            <v>0.33</v>
          </cell>
        </row>
        <row r="554">
          <cell r="M554">
            <v>0</v>
          </cell>
        </row>
        <row r="564">
          <cell r="P564">
            <v>0.2</v>
          </cell>
        </row>
        <row r="574">
          <cell r="P574">
            <v>0.2</v>
          </cell>
        </row>
        <row r="584">
          <cell r="P584">
            <v>0</v>
          </cell>
        </row>
        <row r="594">
          <cell r="P594">
            <v>0.25</v>
          </cell>
        </row>
        <row r="604">
          <cell r="R604">
            <v>1</v>
          </cell>
          <cell r="S604">
            <v>2.9800000000000004</v>
          </cell>
        </row>
        <row r="605">
          <cell r="P605">
            <v>0.34</v>
          </cell>
        </row>
        <row r="615">
          <cell r="P615">
            <v>0.33</v>
          </cell>
        </row>
        <row r="625">
          <cell r="P625">
            <v>0.33</v>
          </cell>
        </row>
        <row r="635">
          <cell r="R635">
            <v>1</v>
          </cell>
          <cell r="S635">
            <v>1.095</v>
          </cell>
        </row>
        <row r="636">
          <cell r="P636">
            <v>0.15</v>
          </cell>
        </row>
        <row r="646">
          <cell r="P646">
            <v>0.4</v>
          </cell>
        </row>
        <row r="647">
          <cell r="M647">
            <v>0.4</v>
          </cell>
        </row>
        <row r="657">
          <cell r="M657">
            <v>0.4</v>
          </cell>
        </row>
        <row r="667">
          <cell r="M667">
            <v>0.2</v>
          </cell>
        </row>
        <row r="677">
          <cell r="P677">
            <v>0.15</v>
          </cell>
        </row>
        <row r="687">
          <cell r="P687">
            <v>0.3</v>
          </cell>
        </row>
        <row r="688">
          <cell r="M688">
            <v>0.25</v>
          </cell>
        </row>
        <row r="698">
          <cell r="M698">
            <v>0.4</v>
          </cell>
        </row>
        <row r="708">
          <cell r="M708">
            <v>0.35</v>
          </cell>
        </row>
        <row r="718">
          <cell r="R718">
            <v>1</v>
          </cell>
          <cell r="S718">
            <v>2</v>
          </cell>
        </row>
        <row r="719">
          <cell r="P719">
            <v>0.5</v>
          </cell>
        </row>
        <row r="729">
          <cell r="P729">
            <v>0.5</v>
          </cell>
        </row>
        <row r="739">
          <cell r="P739">
            <v>0</v>
          </cell>
        </row>
        <row r="784">
          <cell r="F784" t="str">
            <v>自転車を使用するための施設の準備</v>
          </cell>
        </row>
        <row r="790">
          <cell r="F790" t="str">
            <v>この建物種別では評価対象外</v>
          </cell>
        </row>
      </sheetData>
      <sheetData sheetId="9" refreshError="1"/>
      <sheetData sheetId="10" refreshError="1">
        <row r="14">
          <cell r="B14" t="str">
            <v>C2.1</v>
          </cell>
          <cell r="D14" t="str">
            <v>Context</v>
          </cell>
          <cell r="E14">
            <v>0.25</v>
          </cell>
          <cell r="F14">
            <v>0.25</v>
          </cell>
          <cell r="G14">
            <v>0.25</v>
          </cell>
        </row>
        <row r="15">
          <cell r="B15" t="str">
            <v>C2.2</v>
          </cell>
          <cell r="D15" t="str">
            <v>Context</v>
          </cell>
          <cell r="E15">
            <v>0.25</v>
          </cell>
          <cell r="F15">
            <v>0.25</v>
          </cell>
          <cell r="G15">
            <v>0.25</v>
          </cell>
        </row>
        <row r="16">
          <cell r="B16" t="str">
            <v>C2.3</v>
          </cell>
          <cell r="D16" t="str">
            <v>Context</v>
          </cell>
          <cell r="E16">
            <v>0.25</v>
          </cell>
          <cell r="F16">
            <v>0.25</v>
          </cell>
          <cell r="G16">
            <v>0.25</v>
          </cell>
        </row>
        <row r="17">
          <cell r="B17" t="str">
            <v>C2.4</v>
          </cell>
          <cell r="D17" t="str">
            <v>Context</v>
          </cell>
          <cell r="E17">
            <v>0.25</v>
          </cell>
          <cell r="F17">
            <v>0.25</v>
          </cell>
          <cell r="G17">
            <v>0.25</v>
          </cell>
        </row>
        <row r="18">
          <cell r="B18" t="str">
            <v>C3.1</v>
          </cell>
          <cell r="D18" t="str">
            <v>Context</v>
          </cell>
          <cell r="E18">
            <v>0.33</v>
          </cell>
          <cell r="F18">
            <v>0.33</v>
          </cell>
          <cell r="G18">
            <v>0.33</v>
          </cell>
        </row>
        <row r="19">
          <cell r="B19" t="str">
            <v>C3.2</v>
          </cell>
          <cell r="D19" t="str">
            <v>Context</v>
          </cell>
          <cell r="E19">
            <v>0.33</v>
          </cell>
          <cell r="F19">
            <v>0.33</v>
          </cell>
          <cell r="G19">
            <v>0.33</v>
          </cell>
        </row>
        <row r="20">
          <cell r="B20" t="str">
            <v>C3.3</v>
          </cell>
          <cell r="D20" t="str">
            <v>Context</v>
          </cell>
          <cell r="E20">
            <v>0.34</v>
          </cell>
          <cell r="F20">
            <v>0.34</v>
          </cell>
          <cell r="G20">
            <v>0.34</v>
          </cell>
        </row>
        <row r="21">
          <cell r="B21" t="str">
            <v>C5.1</v>
          </cell>
          <cell r="D21" t="str">
            <v>Context</v>
          </cell>
          <cell r="E21">
            <v>0.5</v>
          </cell>
          <cell r="F21">
            <v>0.5</v>
          </cell>
          <cell r="G21">
            <v>0.5</v>
          </cell>
        </row>
        <row r="22">
          <cell r="B22" t="str">
            <v>C5.2</v>
          </cell>
          <cell r="D22" t="str">
            <v>Context</v>
          </cell>
          <cell r="E22">
            <v>0.5</v>
          </cell>
          <cell r="F22">
            <v>0.5</v>
          </cell>
          <cell r="G22">
            <v>0.5</v>
          </cell>
        </row>
        <row r="23">
          <cell r="B23" t="str">
            <v>C6.1</v>
          </cell>
          <cell r="D23" t="str">
            <v>Context</v>
          </cell>
          <cell r="E23">
            <v>0.2</v>
          </cell>
          <cell r="F23">
            <v>0.2</v>
          </cell>
          <cell r="G23">
            <v>0.2</v>
          </cell>
        </row>
        <row r="24">
          <cell r="B24" t="str">
            <v>C6.2</v>
          </cell>
          <cell r="D24" t="str">
            <v>Context</v>
          </cell>
          <cell r="E24">
            <v>0.2</v>
          </cell>
          <cell r="F24">
            <v>0.2</v>
          </cell>
          <cell r="G24">
            <v>0.2</v>
          </cell>
        </row>
        <row r="25">
          <cell r="B25" t="str">
            <v>C6.3</v>
          </cell>
          <cell r="D25" t="str">
            <v>Context</v>
          </cell>
          <cell r="E25">
            <v>0.15</v>
          </cell>
          <cell r="F25">
            <v>0.15</v>
          </cell>
          <cell r="G25">
            <v>0.15</v>
          </cell>
        </row>
        <row r="26">
          <cell r="B26" t="str">
            <v>C6.4</v>
          </cell>
          <cell r="D26" t="str">
            <v>Context</v>
          </cell>
          <cell r="E26">
            <v>0.15</v>
          </cell>
          <cell r="F26">
            <v>0.15</v>
          </cell>
          <cell r="G26">
            <v>0.15</v>
          </cell>
        </row>
        <row r="27">
          <cell r="B27" t="str">
            <v>C6.5</v>
          </cell>
          <cell r="D27" t="str">
            <v>Context</v>
          </cell>
          <cell r="E27">
            <v>0.15</v>
          </cell>
          <cell r="F27">
            <v>0.15</v>
          </cell>
          <cell r="G27">
            <v>0.15</v>
          </cell>
        </row>
        <row r="28">
          <cell r="B28" t="str">
            <v>C6.6</v>
          </cell>
          <cell r="D28" t="str">
            <v>Context</v>
          </cell>
          <cell r="E28">
            <v>0.15</v>
          </cell>
          <cell r="F28">
            <v>0.15</v>
          </cell>
          <cell r="G28">
            <v>0.15</v>
          </cell>
        </row>
        <row r="29">
          <cell r="B29" t="str">
            <v>C8.1</v>
          </cell>
          <cell r="D29" t="str">
            <v>Context</v>
          </cell>
          <cell r="E29">
            <v>0.34</v>
          </cell>
          <cell r="F29">
            <v>0.34</v>
          </cell>
          <cell r="G29">
            <v>0.34</v>
          </cell>
        </row>
        <row r="30">
          <cell r="B30" t="str">
            <v>C8.2</v>
          </cell>
          <cell r="D30" t="str">
            <v>Context</v>
          </cell>
          <cell r="E30">
            <v>0.33</v>
          </cell>
          <cell r="F30">
            <v>0.33</v>
          </cell>
          <cell r="G30">
            <v>0.33</v>
          </cell>
        </row>
        <row r="31">
          <cell r="B31" t="str">
            <v>C8.3</v>
          </cell>
          <cell r="D31" t="str">
            <v>Context</v>
          </cell>
          <cell r="E31">
            <v>0.33</v>
          </cell>
          <cell r="F31">
            <v>0.33</v>
          </cell>
          <cell r="G31">
            <v>0.33</v>
          </cell>
        </row>
        <row r="32">
          <cell r="B32" t="str">
            <v>R1.0</v>
          </cell>
          <cell r="D32" t="str">
            <v>Main</v>
          </cell>
          <cell r="E32">
            <v>1</v>
          </cell>
          <cell r="F32">
            <v>1</v>
          </cell>
          <cell r="G32">
            <v>1</v>
          </cell>
        </row>
        <row r="33">
          <cell r="B33" t="str">
            <v>R2.0</v>
          </cell>
          <cell r="D33" t="str">
            <v>Main</v>
          </cell>
          <cell r="E33">
            <v>1</v>
          </cell>
          <cell r="F33">
            <v>1</v>
          </cell>
          <cell r="G33">
            <v>1</v>
          </cell>
        </row>
        <row r="34">
          <cell r="B34" t="str">
            <v>R2.1</v>
          </cell>
          <cell r="D34" t="str">
            <v>Main</v>
          </cell>
          <cell r="E34">
            <v>0.25</v>
          </cell>
          <cell r="F34">
            <v>0.5</v>
          </cell>
          <cell r="G34">
            <v>0.5</v>
          </cell>
        </row>
        <row r="35">
          <cell r="B35" t="str">
            <v>R2.2</v>
          </cell>
          <cell r="D35" t="str">
            <v>Main</v>
          </cell>
          <cell r="E35">
            <v>0.75</v>
          </cell>
          <cell r="F35">
            <v>0.5</v>
          </cell>
          <cell r="G35">
            <v>0.5</v>
          </cell>
        </row>
        <row r="36">
          <cell r="B36" t="str">
            <v>R3.0</v>
          </cell>
          <cell r="D36" t="str">
            <v>Main</v>
          </cell>
          <cell r="E36">
            <v>1</v>
          </cell>
          <cell r="F36">
            <v>1</v>
          </cell>
          <cell r="G36">
            <v>1</v>
          </cell>
        </row>
        <row r="37">
          <cell r="B37" t="str">
            <v>R4.0</v>
          </cell>
          <cell r="D37" t="str">
            <v>Main</v>
          </cell>
          <cell r="E37">
            <v>1</v>
          </cell>
          <cell r="F37">
            <v>1</v>
          </cell>
          <cell r="G37">
            <v>1</v>
          </cell>
        </row>
        <row r="38">
          <cell r="B38" t="str">
            <v>R4.1</v>
          </cell>
          <cell r="D38" t="str">
            <v>Main</v>
          </cell>
          <cell r="E38">
            <v>0.7</v>
          </cell>
          <cell r="F38">
            <v>0.7</v>
          </cell>
          <cell r="G38">
            <v>0.7</v>
          </cell>
        </row>
        <row r="39">
          <cell r="B39" t="str">
            <v>R4.1.1</v>
          </cell>
          <cell r="D39" t="str">
            <v>Main</v>
          </cell>
          <cell r="E39">
            <v>0.7</v>
          </cell>
          <cell r="F39">
            <v>0.7</v>
          </cell>
          <cell r="G39">
            <v>0.7</v>
          </cell>
        </row>
        <row r="40">
          <cell r="B40" t="str">
            <v>R4.1.2</v>
          </cell>
          <cell r="D40" t="str">
            <v>Main</v>
          </cell>
          <cell r="E40">
            <v>0.3</v>
          </cell>
          <cell r="F40">
            <v>0.3</v>
          </cell>
          <cell r="G40">
            <v>0.3</v>
          </cell>
        </row>
        <row r="41">
          <cell r="B41" t="str">
            <v>R4.2</v>
          </cell>
          <cell r="D41" t="str">
            <v>Main</v>
          </cell>
          <cell r="E41">
            <v>0.3</v>
          </cell>
          <cell r="F41">
            <v>0.3</v>
          </cell>
          <cell r="G41">
            <v>0.3</v>
          </cell>
        </row>
        <row r="42">
          <cell r="B42" t="str">
            <v>R4.2.1</v>
          </cell>
          <cell r="D42" t="str">
            <v>Main</v>
          </cell>
          <cell r="E42">
            <v>0.6</v>
          </cell>
          <cell r="F42">
            <v>0.6</v>
          </cell>
          <cell r="G42">
            <v>0.6</v>
          </cell>
        </row>
        <row r="43">
          <cell r="B43" t="str">
            <v>R4.2.2</v>
          </cell>
          <cell r="D43" t="str">
            <v>Main</v>
          </cell>
          <cell r="E43">
            <v>0.4</v>
          </cell>
          <cell r="F43">
            <v>0.4</v>
          </cell>
          <cell r="G43">
            <v>0.4</v>
          </cell>
        </row>
        <row r="44">
          <cell r="B44" t="str">
            <v>L1.0</v>
          </cell>
          <cell r="D44" t="str">
            <v>Main</v>
          </cell>
          <cell r="E44">
            <v>1</v>
          </cell>
          <cell r="F44">
            <v>1</v>
          </cell>
          <cell r="G44">
            <v>1</v>
          </cell>
        </row>
        <row r="45">
          <cell r="B45" t="str">
            <v>L2.0</v>
          </cell>
          <cell r="D45" t="str">
            <v>Main</v>
          </cell>
          <cell r="E45">
            <v>1</v>
          </cell>
          <cell r="F45">
            <v>1</v>
          </cell>
          <cell r="G45">
            <v>1</v>
          </cell>
        </row>
        <row r="46">
          <cell r="B46" t="str">
            <v>L2.1</v>
          </cell>
          <cell r="D46" t="str">
            <v>Main</v>
          </cell>
          <cell r="E46">
            <v>0</v>
          </cell>
          <cell r="F46">
            <v>0</v>
          </cell>
          <cell r="G46">
            <v>0</v>
          </cell>
        </row>
        <row r="47">
          <cell r="B47" t="str">
            <v>L2.2</v>
          </cell>
          <cell r="D47" t="str">
            <v>Main</v>
          </cell>
          <cell r="E47">
            <v>1</v>
          </cell>
          <cell r="F47">
            <v>1</v>
          </cell>
          <cell r="G47">
            <v>1</v>
          </cell>
        </row>
        <row r="48">
          <cell r="B48" t="str">
            <v>L3.0</v>
          </cell>
          <cell r="D48" t="str">
            <v>Main</v>
          </cell>
          <cell r="E48">
            <v>1</v>
          </cell>
          <cell r="F48">
            <v>1</v>
          </cell>
          <cell r="G48">
            <v>1</v>
          </cell>
        </row>
        <row r="49">
          <cell r="B49" t="str">
            <v>L3.1</v>
          </cell>
          <cell r="D49" t="str">
            <v>Main</v>
          </cell>
          <cell r="E49">
            <v>0</v>
          </cell>
          <cell r="F49">
            <v>0</v>
          </cell>
          <cell r="G49">
            <v>0</v>
          </cell>
        </row>
        <row r="50">
          <cell r="B50" t="str">
            <v>L3.2</v>
          </cell>
          <cell r="D50" t="str">
            <v>Main</v>
          </cell>
          <cell r="E50">
            <v>1</v>
          </cell>
          <cell r="F50">
            <v>1</v>
          </cell>
          <cell r="G50">
            <v>1</v>
          </cell>
        </row>
        <row r="51">
          <cell r="B51" t="str">
            <v>L4.0</v>
          </cell>
          <cell r="D51" t="str">
            <v>Main</v>
          </cell>
          <cell r="E51">
            <v>1</v>
          </cell>
          <cell r="F51">
            <v>1</v>
          </cell>
          <cell r="G51">
            <v>1</v>
          </cell>
        </row>
        <row r="52">
          <cell r="B52" t="str">
            <v>L4.1</v>
          </cell>
          <cell r="D52" t="str">
            <v>Main</v>
          </cell>
          <cell r="E52">
            <v>0</v>
          </cell>
          <cell r="F52">
            <v>0</v>
          </cell>
          <cell r="G52">
            <v>0</v>
          </cell>
        </row>
        <row r="53">
          <cell r="B53" t="str">
            <v>L4.2</v>
          </cell>
          <cell r="D53" t="str">
            <v>Main</v>
          </cell>
          <cell r="E53">
            <v>1</v>
          </cell>
          <cell r="F53">
            <v>1</v>
          </cell>
          <cell r="G53">
            <v>1</v>
          </cell>
        </row>
        <row r="54">
          <cell r="B54" t="str">
            <v>L5.0</v>
          </cell>
          <cell r="D54" t="str">
            <v>Main</v>
          </cell>
          <cell r="E54">
            <v>1</v>
          </cell>
          <cell r="F54">
            <v>1</v>
          </cell>
          <cell r="G54">
            <v>1</v>
          </cell>
        </row>
        <row r="55">
          <cell r="B55" t="str">
            <v>L5.1</v>
          </cell>
          <cell r="D55" t="str">
            <v>Main</v>
          </cell>
          <cell r="E55">
            <v>0.6</v>
          </cell>
          <cell r="F55">
            <v>0.6</v>
          </cell>
          <cell r="G55">
            <v>0.6</v>
          </cell>
        </row>
        <row r="56">
          <cell r="B56" t="str">
            <v>L5.2</v>
          </cell>
          <cell r="D56" t="str">
            <v>Main</v>
          </cell>
          <cell r="E56">
            <v>0.4</v>
          </cell>
          <cell r="F56">
            <v>0.4</v>
          </cell>
          <cell r="G56">
            <v>0.4</v>
          </cell>
        </row>
        <row r="57">
          <cell r="B57" t="str">
            <v>L6.0</v>
          </cell>
          <cell r="D57" t="str">
            <v>Main</v>
          </cell>
          <cell r="E57">
            <v>1</v>
          </cell>
          <cell r="F57">
            <v>1</v>
          </cell>
          <cell r="G57">
            <v>1</v>
          </cell>
        </row>
        <row r="58">
          <cell r="B58" t="str">
            <v>L6.1</v>
          </cell>
          <cell r="D58" t="str">
            <v>Main</v>
          </cell>
          <cell r="E58">
            <v>0</v>
          </cell>
          <cell r="F58">
            <v>0</v>
          </cell>
          <cell r="G58">
            <v>0</v>
          </cell>
        </row>
        <row r="59">
          <cell r="B59" t="str">
            <v>L6.2</v>
          </cell>
          <cell r="D59" t="str">
            <v>Main</v>
          </cell>
          <cell r="E59">
            <v>0.25</v>
          </cell>
          <cell r="F59">
            <v>0.25</v>
          </cell>
          <cell r="G59">
            <v>0.25</v>
          </cell>
        </row>
        <row r="60">
          <cell r="B60" t="str">
            <v>L6.3</v>
          </cell>
          <cell r="D60" t="str">
            <v>Main</v>
          </cell>
          <cell r="E60">
            <v>0.25</v>
          </cell>
          <cell r="F60">
            <v>0.25</v>
          </cell>
          <cell r="G60">
            <v>0.25</v>
          </cell>
        </row>
        <row r="61">
          <cell r="B61" t="str">
            <v>L6.4</v>
          </cell>
          <cell r="D61" t="str">
            <v>Main</v>
          </cell>
          <cell r="E61">
            <v>0.25</v>
          </cell>
          <cell r="F61">
            <v>0.25</v>
          </cell>
          <cell r="G61">
            <v>0.25</v>
          </cell>
        </row>
        <row r="62">
          <cell r="B62" t="str">
            <v>L6.5</v>
          </cell>
          <cell r="D62" t="str">
            <v>Main</v>
          </cell>
          <cell r="E62">
            <v>0.25</v>
          </cell>
          <cell r="F62">
            <v>0.25</v>
          </cell>
          <cell r="G62">
            <v>0.25</v>
          </cell>
        </row>
        <row r="63">
          <cell r="B63" t="str">
            <v>L6.6</v>
          </cell>
          <cell r="D63" t="str">
            <v>Main</v>
          </cell>
          <cell r="E63">
            <v>0</v>
          </cell>
          <cell r="F63">
            <v>0</v>
          </cell>
          <cell r="G63">
            <v>0</v>
          </cell>
        </row>
        <row r="64">
          <cell r="B64" t="str">
            <v>Q1.0</v>
          </cell>
          <cell r="D64" t="str">
            <v>Main</v>
          </cell>
          <cell r="E64">
            <v>1</v>
          </cell>
          <cell r="F64">
            <v>1</v>
          </cell>
          <cell r="G64">
            <v>1</v>
          </cell>
        </row>
        <row r="65">
          <cell r="B65" t="str">
            <v>Q1.1</v>
          </cell>
          <cell r="D65" t="str">
            <v>Main</v>
          </cell>
          <cell r="E65">
            <v>0.2</v>
          </cell>
          <cell r="F65">
            <v>0.2</v>
          </cell>
          <cell r="G65">
            <v>0.2</v>
          </cell>
        </row>
        <row r="66">
          <cell r="B66" t="str">
            <v>Q1.1.1</v>
          </cell>
          <cell r="D66" t="str">
            <v>Main</v>
          </cell>
          <cell r="E66">
            <v>0.5</v>
          </cell>
          <cell r="F66">
            <v>0.5</v>
          </cell>
          <cell r="G66">
            <v>0.5</v>
          </cell>
        </row>
        <row r="67">
          <cell r="B67" t="str">
            <v>Q1.1.2</v>
          </cell>
          <cell r="D67" t="str">
            <v>Main</v>
          </cell>
          <cell r="E67">
            <v>0.5</v>
          </cell>
          <cell r="F67">
            <v>0.5</v>
          </cell>
          <cell r="G67">
            <v>0.5</v>
          </cell>
        </row>
        <row r="68">
          <cell r="B68" t="str">
            <v xml:space="preserve">Q1.2 </v>
          </cell>
          <cell r="D68" t="str">
            <v>Main</v>
          </cell>
          <cell r="E68">
            <v>0.4</v>
          </cell>
          <cell r="F68">
            <v>0.4</v>
          </cell>
          <cell r="G68">
            <v>0.4</v>
          </cell>
        </row>
        <row r="69">
          <cell r="B69" t="str">
            <v>Q1.2.1</v>
          </cell>
          <cell r="D69" t="str">
            <v>Main</v>
          </cell>
          <cell r="E69">
            <v>0.3</v>
          </cell>
          <cell r="F69">
            <v>0.3</v>
          </cell>
          <cell r="G69">
            <v>0.3</v>
          </cell>
        </row>
        <row r="70">
          <cell r="B70" t="str">
            <v>Q1.2.2</v>
          </cell>
          <cell r="D70" t="str">
            <v>Main</v>
          </cell>
          <cell r="E70">
            <v>0.3</v>
          </cell>
          <cell r="F70">
            <v>0.3</v>
          </cell>
          <cell r="G70">
            <v>0.3</v>
          </cell>
        </row>
        <row r="71">
          <cell r="B71" t="str">
            <v>Q1.2.3</v>
          </cell>
          <cell r="D71" t="str">
            <v>Main</v>
          </cell>
          <cell r="E71">
            <v>0.1</v>
          </cell>
          <cell r="F71">
            <v>0.1</v>
          </cell>
          <cell r="G71">
            <v>0.1</v>
          </cell>
        </row>
        <row r="72">
          <cell r="B72" t="str">
            <v>Q1.2.4</v>
          </cell>
          <cell r="D72" t="str">
            <v>Main</v>
          </cell>
          <cell r="E72">
            <v>0</v>
          </cell>
          <cell r="F72">
            <v>0</v>
          </cell>
          <cell r="G72">
            <v>0</v>
          </cell>
        </row>
        <row r="73">
          <cell r="B73" t="str">
            <v>Q1.2.5</v>
          </cell>
          <cell r="D73" t="str">
            <v>Main</v>
          </cell>
          <cell r="E73">
            <v>0.3</v>
          </cell>
          <cell r="F73">
            <v>0.3</v>
          </cell>
          <cell r="G73">
            <v>0.3</v>
          </cell>
        </row>
        <row r="74">
          <cell r="B74" t="str">
            <v xml:space="preserve">Q1.3 </v>
          </cell>
          <cell r="D74" t="str">
            <v>Main</v>
          </cell>
          <cell r="E74">
            <v>0.4</v>
          </cell>
          <cell r="F74">
            <v>0.4</v>
          </cell>
          <cell r="G74">
            <v>0.4</v>
          </cell>
        </row>
        <row r="75">
          <cell r="B75" t="str">
            <v>Q1.3.1</v>
          </cell>
          <cell r="D75" t="str">
            <v>Main</v>
          </cell>
          <cell r="E75">
            <v>0.3</v>
          </cell>
          <cell r="F75">
            <v>0.3</v>
          </cell>
          <cell r="G75">
            <v>0.4</v>
          </cell>
        </row>
        <row r="76">
          <cell r="B76" t="str">
            <v>Q1.3.2</v>
          </cell>
          <cell r="D76" t="str">
            <v>Main</v>
          </cell>
          <cell r="E76">
            <v>0.3</v>
          </cell>
          <cell r="F76">
            <v>0.3</v>
          </cell>
          <cell r="G76">
            <v>0.4</v>
          </cell>
        </row>
        <row r="77">
          <cell r="B77" t="str">
            <v>Q1.3.3</v>
          </cell>
          <cell r="D77" t="str">
            <v>Main</v>
          </cell>
          <cell r="E77">
            <v>0.2</v>
          </cell>
          <cell r="F77">
            <v>0.3</v>
          </cell>
          <cell r="G77">
            <v>0.1</v>
          </cell>
        </row>
        <row r="78">
          <cell r="B78" t="str">
            <v>Q1.3.4</v>
          </cell>
          <cell r="D78" t="str">
            <v>Main</v>
          </cell>
          <cell r="E78">
            <v>0.2</v>
          </cell>
          <cell r="F78">
            <v>0.1</v>
          </cell>
          <cell r="G78">
            <v>0.1</v>
          </cell>
        </row>
        <row r="79">
          <cell r="B79" t="str">
            <v>Q2.0</v>
          </cell>
          <cell r="D79" t="str">
            <v>Main</v>
          </cell>
          <cell r="E79">
            <v>1</v>
          </cell>
          <cell r="F79">
            <v>1</v>
          </cell>
          <cell r="G79">
            <v>1</v>
          </cell>
        </row>
        <row r="80">
          <cell r="B80" t="str">
            <v>Q2.1</v>
          </cell>
          <cell r="D80" t="str">
            <v>Main</v>
          </cell>
          <cell r="E80">
            <v>0.5</v>
          </cell>
          <cell r="F80">
            <v>0.5</v>
          </cell>
          <cell r="G80">
            <v>0.5</v>
          </cell>
        </row>
        <row r="81">
          <cell r="B81" t="str">
            <v>Q2.2</v>
          </cell>
          <cell r="D81" t="str">
            <v>Main</v>
          </cell>
          <cell r="E81">
            <v>0</v>
          </cell>
          <cell r="F81">
            <v>0</v>
          </cell>
          <cell r="G81">
            <v>0</v>
          </cell>
        </row>
        <row r="82">
          <cell r="B82" t="str">
            <v>Q2.3</v>
          </cell>
          <cell r="D82" t="str">
            <v>Main</v>
          </cell>
          <cell r="E82">
            <v>0.5</v>
          </cell>
          <cell r="F82">
            <v>0.5</v>
          </cell>
          <cell r="G82">
            <v>0.5</v>
          </cell>
        </row>
        <row r="83">
          <cell r="B83" t="str">
            <v>Q2.3.1</v>
          </cell>
          <cell r="D83" t="str">
            <v>Main</v>
          </cell>
          <cell r="E83">
            <v>0.4</v>
          </cell>
          <cell r="F83">
            <v>0.4</v>
          </cell>
          <cell r="G83">
            <v>0.4</v>
          </cell>
        </row>
        <row r="84">
          <cell r="B84" t="str">
            <v>Q2.3.2</v>
          </cell>
          <cell r="D84" t="str">
            <v>Main</v>
          </cell>
          <cell r="E84">
            <v>0.6</v>
          </cell>
          <cell r="F84">
            <v>0.6</v>
          </cell>
          <cell r="G84">
            <v>0.6</v>
          </cell>
        </row>
        <row r="85">
          <cell r="B85" t="str">
            <v>Q2.4</v>
          </cell>
          <cell r="D85" t="str">
            <v>Main</v>
          </cell>
          <cell r="E85">
            <v>0</v>
          </cell>
          <cell r="F85">
            <v>0</v>
          </cell>
          <cell r="G85">
            <v>0</v>
          </cell>
        </row>
        <row r="86">
          <cell r="B86" t="str">
            <v>Q3.0</v>
          </cell>
          <cell r="D86" t="str">
            <v>Main</v>
          </cell>
          <cell r="E86">
            <v>1</v>
          </cell>
          <cell r="F86">
            <v>1</v>
          </cell>
          <cell r="G86">
            <v>1</v>
          </cell>
        </row>
        <row r="87">
          <cell r="B87" t="str">
            <v>Q3.1</v>
          </cell>
          <cell r="D87" t="str">
            <v>Main</v>
          </cell>
          <cell r="E87">
            <v>0.4</v>
          </cell>
          <cell r="F87">
            <v>0.4</v>
          </cell>
          <cell r="G87">
            <v>0.4</v>
          </cell>
        </row>
        <row r="88">
          <cell r="B88" t="str">
            <v>Q3.2</v>
          </cell>
          <cell r="D88" t="str">
            <v>Main</v>
          </cell>
          <cell r="E88">
            <v>0.4</v>
          </cell>
          <cell r="F88">
            <v>0.1</v>
          </cell>
          <cell r="G88">
            <v>0.4</v>
          </cell>
        </row>
        <row r="89">
          <cell r="B89" t="str">
            <v>Q3.3</v>
          </cell>
          <cell r="D89" t="str">
            <v>Main</v>
          </cell>
          <cell r="E89">
            <v>0.2</v>
          </cell>
          <cell r="F89">
            <v>0.1</v>
          </cell>
          <cell r="G89">
            <v>0.2</v>
          </cell>
        </row>
        <row r="90">
          <cell r="B90" t="str">
            <v>Q3.4</v>
          </cell>
          <cell r="D90" t="str">
            <v>Main</v>
          </cell>
          <cell r="E90">
            <v>0</v>
          </cell>
          <cell r="F90">
            <v>0.2</v>
          </cell>
          <cell r="G90">
            <v>0</v>
          </cell>
        </row>
        <row r="91">
          <cell r="B91" t="str">
            <v>Q3.5</v>
          </cell>
          <cell r="D91" t="str">
            <v>Main</v>
          </cell>
          <cell r="E91">
            <v>0</v>
          </cell>
          <cell r="F91">
            <v>0.2</v>
          </cell>
          <cell r="G91">
            <v>0</v>
          </cell>
        </row>
        <row r="92">
          <cell r="B92" t="str">
            <v>Q4.0</v>
          </cell>
          <cell r="D92" t="str">
            <v>Main</v>
          </cell>
          <cell r="E92">
            <v>1</v>
          </cell>
          <cell r="F92">
            <v>1</v>
          </cell>
          <cell r="G92">
            <v>1</v>
          </cell>
        </row>
        <row r="93">
          <cell r="B93" t="str">
            <v>Q4.1</v>
          </cell>
          <cell r="D93" t="str">
            <v>Main</v>
          </cell>
          <cell r="E93">
            <v>0.1</v>
          </cell>
          <cell r="F93">
            <v>0.1</v>
          </cell>
          <cell r="G93">
            <v>0.1</v>
          </cell>
        </row>
        <row r="94">
          <cell r="B94" t="str">
            <v>Q4.2</v>
          </cell>
          <cell r="D94" t="str">
            <v>Main</v>
          </cell>
          <cell r="E94">
            <v>0.1</v>
          </cell>
          <cell r="F94">
            <v>0.1</v>
          </cell>
          <cell r="G94">
            <v>0.1</v>
          </cell>
        </row>
        <row r="95">
          <cell r="B95" t="str">
            <v>Q4.3</v>
          </cell>
          <cell r="D95" t="str">
            <v>Main</v>
          </cell>
          <cell r="E95">
            <v>0.8</v>
          </cell>
          <cell r="F95">
            <v>0.8</v>
          </cell>
          <cell r="G95">
            <v>0.8</v>
          </cell>
        </row>
        <row r="96">
          <cell r="B96" t="str">
            <v>S1.0</v>
          </cell>
          <cell r="D96" t="str">
            <v>Main</v>
          </cell>
          <cell r="E96">
            <v>1</v>
          </cell>
          <cell r="F96">
            <v>1</v>
          </cell>
          <cell r="G96">
            <v>1</v>
          </cell>
        </row>
        <row r="97">
          <cell r="B97" t="str">
            <v>S1.1</v>
          </cell>
          <cell r="D97" t="str">
            <v>Main</v>
          </cell>
          <cell r="E97">
            <v>0.35</v>
          </cell>
          <cell r="F97">
            <v>0.1</v>
          </cell>
          <cell r="G97">
            <v>0.2</v>
          </cell>
        </row>
        <row r="98">
          <cell r="B98" t="str">
            <v>S1.1.1</v>
          </cell>
          <cell r="D98" t="str">
            <v>Main</v>
          </cell>
          <cell r="E98">
            <v>0.34</v>
          </cell>
          <cell r="F98">
            <v>0</v>
          </cell>
          <cell r="G98">
            <v>0.25</v>
          </cell>
        </row>
        <row r="99">
          <cell r="B99" t="str">
            <v>S1.1.2</v>
          </cell>
          <cell r="D99" t="str">
            <v>Main</v>
          </cell>
          <cell r="E99">
            <v>0.33</v>
          </cell>
          <cell r="F99">
            <v>0</v>
          </cell>
          <cell r="G99">
            <v>0.25</v>
          </cell>
        </row>
        <row r="100">
          <cell r="B100" t="str">
            <v>S1.1.3</v>
          </cell>
          <cell r="D100" t="str">
            <v>Main</v>
          </cell>
          <cell r="E100">
            <v>0.33</v>
          </cell>
          <cell r="F100">
            <v>0.25</v>
          </cell>
          <cell r="G100">
            <v>0.25</v>
          </cell>
        </row>
        <row r="101">
          <cell r="B101" t="str">
            <v>S1.1.4</v>
          </cell>
          <cell r="D101" t="str">
            <v>Main</v>
          </cell>
          <cell r="E101">
            <v>0</v>
          </cell>
          <cell r="F101">
            <v>0.75</v>
          </cell>
          <cell r="G101">
            <v>0.25</v>
          </cell>
        </row>
        <row r="102">
          <cell r="B102" t="str">
            <v>S1.2</v>
          </cell>
          <cell r="D102" t="str">
            <v>Main</v>
          </cell>
          <cell r="E102">
            <v>0.2</v>
          </cell>
          <cell r="F102">
            <v>0.3</v>
          </cell>
          <cell r="G102">
            <v>0.2</v>
          </cell>
        </row>
        <row r="103">
          <cell r="B103" t="str">
            <v>S1.3</v>
          </cell>
          <cell r="D103" t="str">
            <v>Main</v>
          </cell>
          <cell r="E103">
            <v>0.2</v>
          </cell>
          <cell r="F103">
            <v>0.3</v>
          </cell>
          <cell r="G103">
            <v>0.2</v>
          </cell>
        </row>
        <row r="104">
          <cell r="B104" t="str">
            <v>S1.4</v>
          </cell>
          <cell r="D104" t="str">
            <v>Main</v>
          </cell>
          <cell r="E104">
            <v>0</v>
          </cell>
          <cell r="F104">
            <v>0.3</v>
          </cell>
          <cell r="G104">
            <v>0.2</v>
          </cell>
        </row>
        <row r="105">
          <cell r="B105" t="str">
            <v>S1.5</v>
          </cell>
          <cell r="D105" t="str">
            <v>Main</v>
          </cell>
          <cell r="E105">
            <v>0.25</v>
          </cell>
          <cell r="F105">
            <v>0.2</v>
          </cell>
          <cell r="G105">
            <v>0.2</v>
          </cell>
        </row>
        <row r="106">
          <cell r="B106" t="str">
            <v>S2.0</v>
          </cell>
          <cell r="D106" t="str">
            <v>Main</v>
          </cell>
          <cell r="E106">
            <v>1</v>
          </cell>
          <cell r="F106">
            <v>1</v>
          </cell>
          <cell r="G106">
            <v>1</v>
          </cell>
        </row>
        <row r="107">
          <cell r="B107" t="str">
            <v>S2.1</v>
          </cell>
          <cell r="D107" t="str">
            <v>Main</v>
          </cell>
          <cell r="E107">
            <v>0.34</v>
          </cell>
          <cell r="F107">
            <v>0</v>
          </cell>
          <cell r="G107">
            <v>0.34</v>
          </cell>
        </row>
        <row r="108">
          <cell r="B108" t="str">
            <v>S2.2</v>
          </cell>
          <cell r="D108" t="str">
            <v>Main</v>
          </cell>
          <cell r="E108">
            <v>0.33</v>
          </cell>
          <cell r="F108">
            <v>0.75</v>
          </cell>
          <cell r="G108">
            <v>0.33</v>
          </cell>
        </row>
        <row r="109">
          <cell r="B109" t="str">
            <v>S2.3</v>
          </cell>
          <cell r="D109" t="str">
            <v>Main</v>
          </cell>
          <cell r="E109">
            <v>0.33</v>
          </cell>
          <cell r="F109">
            <v>0.25</v>
          </cell>
          <cell r="G109">
            <v>0.33</v>
          </cell>
        </row>
        <row r="110">
          <cell r="B110" t="str">
            <v>S3.0</v>
          </cell>
          <cell r="D110" t="str">
            <v>Main</v>
          </cell>
          <cell r="E110">
            <v>1</v>
          </cell>
          <cell r="F110">
            <v>1</v>
          </cell>
          <cell r="G110">
            <v>1</v>
          </cell>
        </row>
        <row r="111">
          <cell r="B111" t="str">
            <v>S3.1</v>
          </cell>
          <cell r="D111" t="str">
            <v>Main</v>
          </cell>
          <cell r="E111">
            <v>0.15</v>
          </cell>
          <cell r="F111">
            <v>0.15</v>
          </cell>
          <cell r="G111">
            <v>0.15</v>
          </cell>
        </row>
        <row r="112">
          <cell r="B112" t="str">
            <v>S3.2</v>
          </cell>
          <cell r="D112" t="str">
            <v>Main</v>
          </cell>
          <cell r="E112">
            <v>0.4</v>
          </cell>
          <cell r="F112">
            <v>0.4</v>
          </cell>
          <cell r="G112">
            <v>0.4</v>
          </cell>
        </row>
        <row r="113">
          <cell r="B113" t="str">
            <v>S3.2.1</v>
          </cell>
          <cell r="D113" t="str">
            <v>Main</v>
          </cell>
          <cell r="E113">
            <v>0.4</v>
          </cell>
          <cell r="F113">
            <v>0.4</v>
          </cell>
          <cell r="G113">
            <v>0.4</v>
          </cell>
        </row>
        <row r="114">
          <cell r="B114" t="str">
            <v>S3.2.2</v>
          </cell>
          <cell r="D114" t="str">
            <v>Main</v>
          </cell>
          <cell r="E114">
            <v>0.4</v>
          </cell>
          <cell r="F114">
            <v>0.4</v>
          </cell>
          <cell r="G114">
            <v>0.4</v>
          </cell>
        </row>
        <row r="115">
          <cell r="B115" t="str">
            <v>S3.2.3</v>
          </cell>
          <cell r="D115" t="str">
            <v>Main</v>
          </cell>
          <cell r="E115">
            <v>0.2</v>
          </cell>
          <cell r="F115">
            <v>0.2</v>
          </cell>
          <cell r="G115">
            <v>0.2</v>
          </cell>
        </row>
        <row r="116">
          <cell r="B116" t="str">
            <v>S3.3</v>
          </cell>
          <cell r="D116" t="str">
            <v>Main</v>
          </cell>
          <cell r="E116">
            <v>0.15</v>
          </cell>
          <cell r="F116">
            <v>0.15</v>
          </cell>
          <cell r="G116">
            <v>0.15</v>
          </cell>
        </row>
        <row r="117">
          <cell r="B117" t="str">
            <v>S3.4</v>
          </cell>
          <cell r="D117" t="str">
            <v>Main</v>
          </cell>
          <cell r="E117">
            <v>0.3</v>
          </cell>
          <cell r="F117">
            <v>0.3</v>
          </cell>
          <cell r="G117">
            <v>0.3</v>
          </cell>
        </row>
        <row r="118">
          <cell r="B118" t="str">
            <v>S3.4.1</v>
          </cell>
          <cell r="D118" t="str">
            <v>Main</v>
          </cell>
          <cell r="E118">
            <v>0.25</v>
          </cell>
          <cell r="F118">
            <v>0.25</v>
          </cell>
          <cell r="G118">
            <v>0.25</v>
          </cell>
        </row>
        <row r="119">
          <cell r="B119" t="str">
            <v>S3.4.2</v>
          </cell>
          <cell r="D119" t="str">
            <v>Main</v>
          </cell>
          <cell r="E119">
            <v>0.4</v>
          </cell>
          <cell r="F119">
            <v>0.4</v>
          </cell>
          <cell r="G119">
            <v>0.4</v>
          </cell>
        </row>
        <row r="120">
          <cell r="B120" t="str">
            <v>S3.4.3</v>
          </cell>
          <cell r="D120" t="str">
            <v>Main</v>
          </cell>
          <cell r="E120">
            <v>0.35</v>
          </cell>
          <cell r="F120">
            <v>0.35</v>
          </cell>
          <cell r="G120">
            <v>0.35</v>
          </cell>
        </row>
        <row r="121">
          <cell r="B121" t="str">
            <v>S4.0</v>
          </cell>
          <cell r="D121" t="str">
            <v>Main</v>
          </cell>
          <cell r="E121">
            <v>1</v>
          </cell>
          <cell r="F121">
            <v>1</v>
          </cell>
          <cell r="G121">
            <v>1</v>
          </cell>
        </row>
        <row r="122">
          <cell r="B122" t="str">
            <v>S4.1</v>
          </cell>
          <cell r="D122" t="str">
            <v>Main</v>
          </cell>
          <cell r="E122">
            <v>0.5</v>
          </cell>
          <cell r="F122">
            <v>0.6</v>
          </cell>
          <cell r="G122">
            <v>0.7</v>
          </cell>
        </row>
        <row r="123">
          <cell r="B123" t="str">
            <v>S4.2</v>
          </cell>
          <cell r="D123" t="str">
            <v>Main</v>
          </cell>
          <cell r="E123">
            <v>0.5</v>
          </cell>
          <cell r="F123">
            <v>0.4</v>
          </cell>
          <cell r="G123">
            <v>0.3</v>
          </cell>
        </row>
        <row r="124">
          <cell r="B124" t="str">
            <v>S4.3</v>
          </cell>
          <cell r="D124" t="str">
            <v>Main</v>
          </cell>
          <cell r="E124">
            <v>0</v>
          </cell>
          <cell r="F124">
            <v>0</v>
          </cell>
          <cell r="G124">
            <v>0</v>
          </cell>
        </row>
        <row r="125">
          <cell r="E125">
            <v>111</v>
          </cell>
          <cell r="F125">
            <v>111</v>
          </cell>
          <cell r="G125">
            <v>111</v>
          </cell>
        </row>
      </sheetData>
      <sheetData sheetId="11" refreshError="1">
        <row r="11">
          <cell r="E11" t="str">
            <v>C</v>
          </cell>
        </row>
      </sheetData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集計時間"/>
      <sheetName val="集計種別"/>
      <sheetName val="集計金額"/>
      <sheetName val="器具data"/>
      <sheetName val="点灯時間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A</v>
          </cell>
          <cell r="B2" t="str">
            <v>外灯　　（既設）</v>
          </cell>
          <cell r="C2">
            <v>4</v>
          </cell>
          <cell r="D2">
            <v>0</v>
          </cell>
          <cell r="E2">
            <v>34</v>
          </cell>
          <cell r="F2" t="str">
            <v>FDL27　ﾎﾟｰﾙ灯</v>
          </cell>
          <cell r="G2">
            <v>34</v>
          </cell>
          <cell r="H2" t="str">
            <v>A</v>
          </cell>
        </row>
        <row r="3">
          <cell r="A3" t="str">
            <v>C</v>
          </cell>
          <cell r="B3" t="str">
            <v>ＬＥＤ屋外置形  LEDB-67302(K)</v>
          </cell>
          <cell r="C3">
            <v>4</v>
          </cell>
          <cell r="D3">
            <v>31000</v>
          </cell>
          <cell r="E3">
            <v>8.9</v>
          </cell>
          <cell r="F3" t="str">
            <v>FDL18　屋外灯</v>
          </cell>
          <cell r="G3">
            <v>22</v>
          </cell>
          <cell r="H3" t="str">
            <v>C</v>
          </cell>
        </row>
        <row r="4">
          <cell r="A4" t="str">
            <v>D1</v>
          </cell>
          <cell r="B4" t="str">
            <v>ＬＥＤブラケット  LEDB85906(W)</v>
          </cell>
          <cell r="C4">
            <v>22</v>
          </cell>
          <cell r="D4">
            <v>15700</v>
          </cell>
          <cell r="E4">
            <v>5.4</v>
          </cell>
          <cell r="F4" t="str">
            <v>IL40　ﾌﾞﾗｹｯﾄ</v>
          </cell>
          <cell r="G4">
            <v>40</v>
          </cell>
          <cell r="H4" t="str">
            <v>D1</v>
          </cell>
        </row>
        <row r="5">
          <cell r="A5" t="str">
            <v>D2</v>
          </cell>
          <cell r="B5" t="str">
            <v>ＬＥＤブラケット  LEDB88908(S)</v>
          </cell>
          <cell r="C5">
            <v>15</v>
          </cell>
          <cell r="D5">
            <v>12200</v>
          </cell>
          <cell r="E5">
            <v>5.6</v>
          </cell>
          <cell r="F5" t="str">
            <v>IL25　ﾌﾞﾗｹｯﾄ</v>
          </cell>
          <cell r="G5">
            <v>25</v>
          </cell>
          <cell r="H5" t="str">
            <v>D2</v>
          </cell>
        </row>
        <row r="6">
          <cell r="A6" t="str">
            <v>E</v>
          </cell>
          <cell r="B6" t="str">
            <v>ＬＥＤダウンライト  LEDD-16001M-LD9</v>
          </cell>
          <cell r="C6">
            <v>286</v>
          </cell>
          <cell r="D6">
            <v>15500</v>
          </cell>
          <cell r="E6">
            <v>9.8000000000000007</v>
          </cell>
          <cell r="F6" t="str">
            <v>FDL27　ﾀﾞｳﾝﾗｲﾄ</v>
          </cell>
          <cell r="G6">
            <v>34</v>
          </cell>
          <cell r="H6" t="str">
            <v>E</v>
          </cell>
        </row>
        <row r="7">
          <cell r="A7" t="str">
            <v>F75</v>
          </cell>
          <cell r="B7" t="str">
            <v>ＬＥＤダウンライト  IHD-2584M(W)</v>
          </cell>
          <cell r="C7">
            <v>10</v>
          </cell>
          <cell r="D7">
            <v>13900</v>
          </cell>
          <cell r="E7">
            <v>4.3</v>
          </cell>
          <cell r="F7" t="str">
            <v>JR75　ﾀﾞｳﾝﾗｲﾄ</v>
          </cell>
          <cell r="G7">
            <v>75</v>
          </cell>
          <cell r="H7" t="str">
            <v>F75</v>
          </cell>
        </row>
        <row r="8">
          <cell r="A8" t="str">
            <v>F50</v>
          </cell>
          <cell r="B8" t="str">
            <v>ＬＥＤダウンライト  IHD-2583M(W)</v>
          </cell>
          <cell r="C8">
            <v>19</v>
          </cell>
          <cell r="D8">
            <v>12550</v>
          </cell>
          <cell r="E8">
            <v>4.3</v>
          </cell>
          <cell r="F8" t="str">
            <v>JR50　ﾀﾞｳﾝﾗｲﾄ</v>
          </cell>
          <cell r="G8">
            <v>50</v>
          </cell>
          <cell r="H8" t="str">
            <v>F50</v>
          </cell>
        </row>
        <row r="9">
          <cell r="A9" t="str">
            <v>G</v>
          </cell>
          <cell r="B9" t="str">
            <v>ＬＥＤダウンライト  LEDD-16901M-LD9</v>
          </cell>
          <cell r="C9">
            <v>28</v>
          </cell>
          <cell r="D9">
            <v>23000</v>
          </cell>
          <cell r="E9">
            <v>9.8000000000000007</v>
          </cell>
          <cell r="F9" t="str">
            <v>FDL27　ﾀﾞｳﾝﾗｲﾄ軒下</v>
          </cell>
          <cell r="G9">
            <v>34</v>
          </cell>
          <cell r="H9" t="str">
            <v>G</v>
          </cell>
        </row>
        <row r="10">
          <cell r="A10" t="str">
            <v>H</v>
          </cell>
          <cell r="B10" t="str">
            <v>ＬＥＤブラケット  LEDB-12200(K)</v>
          </cell>
          <cell r="C10">
            <v>8</v>
          </cell>
          <cell r="D10">
            <v>55500</v>
          </cell>
          <cell r="E10">
            <v>33.200000000000003</v>
          </cell>
          <cell r="F10" t="str">
            <v>BRF100x2　ブラケット</v>
          </cell>
          <cell r="G10">
            <v>200</v>
          </cell>
          <cell r="H10" t="str">
            <v>H</v>
          </cell>
        </row>
        <row r="11">
          <cell r="A11" t="str">
            <v>I</v>
          </cell>
          <cell r="B11" t="str">
            <v>ＬＥＤ電球  LDA6L-G-E17/S</v>
          </cell>
          <cell r="C11">
            <v>1</v>
          </cell>
          <cell r="D11">
            <v>23000</v>
          </cell>
          <cell r="E11">
            <v>28</v>
          </cell>
          <cell r="F11" t="str">
            <v>IL100x5　シーリングライト</v>
          </cell>
          <cell r="G11">
            <v>500</v>
          </cell>
          <cell r="H11" t="str">
            <v>I</v>
          </cell>
        </row>
        <row r="12">
          <cell r="A12" t="str">
            <v>I443</v>
          </cell>
          <cell r="B12" t="str">
            <v>ＬＥＤ組込  LEDT-33242N-LDJ</v>
          </cell>
          <cell r="C12">
            <v>2</v>
          </cell>
          <cell r="D12">
            <v>297600</v>
          </cell>
          <cell r="E12">
            <v>324</v>
          </cell>
          <cell r="F12" t="str">
            <v>FLR40x4-3　埋込</v>
          </cell>
          <cell r="G12">
            <v>468</v>
          </cell>
          <cell r="H12" t="str">
            <v>I443</v>
          </cell>
        </row>
        <row r="13">
          <cell r="A13" t="str">
            <v>J553</v>
          </cell>
          <cell r="B13" t="str">
            <v>ベースライト埋込スクエア  LEDR-69404N-LDJ</v>
          </cell>
          <cell r="C13">
            <v>4</v>
          </cell>
          <cell r="D13">
            <v>85000</v>
          </cell>
          <cell r="E13">
            <v>94</v>
          </cell>
          <cell r="F13" t="str">
            <v>FPL55x3　埋込ﾙｰﾊﾞｰ</v>
          </cell>
          <cell r="G13">
            <v>550</v>
          </cell>
          <cell r="H13" t="str">
            <v>J553</v>
          </cell>
        </row>
        <row r="14">
          <cell r="A14" t="str">
            <v>J364</v>
          </cell>
          <cell r="B14" t="str">
            <v>ベースライト埋込スクエア  LEDR-46416N-LDJ</v>
          </cell>
          <cell r="C14">
            <v>68</v>
          </cell>
          <cell r="D14">
            <v>54000</v>
          </cell>
          <cell r="E14">
            <v>69</v>
          </cell>
          <cell r="F14" t="str">
            <v>FPL36x4　埋込ﾙｰﾊﾞｰ</v>
          </cell>
          <cell r="G14">
            <v>140</v>
          </cell>
          <cell r="H14" t="str">
            <v>J364</v>
          </cell>
        </row>
        <row r="15">
          <cell r="A15" t="str">
            <v>J363</v>
          </cell>
          <cell r="B15" t="str">
            <v>ベースライト埋込スクエア  LEDR-46416N-LDJ</v>
          </cell>
          <cell r="C15">
            <v>40</v>
          </cell>
          <cell r="D15">
            <v>54000</v>
          </cell>
          <cell r="E15">
            <v>69</v>
          </cell>
          <cell r="F15" t="str">
            <v>FPL36x3　埋込ﾙｰﾊﾞｰ</v>
          </cell>
          <cell r="G15">
            <v>108</v>
          </cell>
          <cell r="H15" t="str">
            <v>J363</v>
          </cell>
        </row>
        <row r="16">
          <cell r="A16" t="str">
            <v>K</v>
          </cell>
          <cell r="B16" t="str">
            <v>ＬＥＤシーリングライト  LEDH80126PW-LD</v>
          </cell>
          <cell r="C16">
            <v>10</v>
          </cell>
          <cell r="D16">
            <v>19500</v>
          </cell>
          <cell r="E16">
            <v>37</v>
          </cell>
          <cell r="F16" t="str">
            <v>FL20x3　ｼｰﾘﾝｸﾞﾗｲﾄ</v>
          </cell>
          <cell r="G16">
            <v>63</v>
          </cell>
          <cell r="H16" t="str">
            <v>K</v>
          </cell>
        </row>
        <row r="17">
          <cell r="A17" t="str">
            <v>K24</v>
          </cell>
          <cell r="B17" t="str">
            <v>ＬＤＬ２０ｘ４埋込アクリ  ＬＤＬ２０ｘ４埋込アクリ</v>
          </cell>
          <cell r="C17">
            <v>4</v>
          </cell>
          <cell r="D17">
            <v>154000</v>
          </cell>
          <cell r="E17">
            <v>68</v>
          </cell>
          <cell r="F17" t="str">
            <v>FL20x4　埋込ｱｸﾘ</v>
          </cell>
          <cell r="G17">
            <v>84</v>
          </cell>
          <cell r="H17" t="str">
            <v>K24</v>
          </cell>
        </row>
        <row r="18">
          <cell r="A18" t="str">
            <v>L42</v>
          </cell>
          <cell r="B18" t="str">
            <v>ベースライト  LEDR-46521NK-LS9</v>
          </cell>
          <cell r="C18">
            <v>92</v>
          </cell>
          <cell r="D18">
            <v>29800</v>
          </cell>
          <cell r="E18">
            <v>44</v>
          </cell>
          <cell r="F18" t="str">
            <v>FLR40x2　埋込開放</v>
          </cell>
          <cell r="G18">
            <v>73</v>
          </cell>
          <cell r="H18" t="str">
            <v>L42</v>
          </cell>
        </row>
        <row r="19">
          <cell r="A19" t="str">
            <v>L'42-3</v>
          </cell>
          <cell r="B19" t="str">
            <v>ＬＥＤ埋込開放　３連  LEDR-46521NK-LS9</v>
          </cell>
          <cell r="C19">
            <v>16</v>
          </cell>
          <cell r="D19">
            <v>92000</v>
          </cell>
          <cell r="E19">
            <v>132</v>
          </cell>
          <cell r="F19" t="str">
            <v>FLR40x2-3　埋込開放</v>
          </cell>
          <cell r="G19">
            <v>219</v>
          </cell>
          <cell r="H19" t="str">
            <v>L'42-3</v>
          </cell>
        </row>
        <row r="20">
          <cell r="A20" t="str">
            <v>L'42-5</v>
          </cell>
          <cell r="B20" t="str">
            <v>ＬＥＤ埋込開放　５連  LEDR-46521NK-LS9</v>
          </cell>
          <cell r="C20">
            <v>4</v>
          </cell>
          <cell r="D20">
            <v>154200</v>
          </cell>
          <cell r="E20">
            <v>220</v>
          </cell>
          <cell r="F20" t="str">
            <v>FLR40x2-5　埋込開放</v>
          </cell>
          <cell r="G20">
            <v>365</v>
          </cell>
          <cell r="H20" t="str">
            <v>L'42-5</v>
          </cell>
        </row>
        <row r="21">
          <cell r="A21" t="str">
            <v>L22</v>
          </cell>
          <cell r="B21" t="str">
            <v>ＡＱ埋込２０形Ｗ３００調光  LEDR-26161NK-LD9</v>
          </cell>
          <cell r="C21">
            <v>8</v>
          </cell>
          <cell r="D21">
            <v>23500</v>
          </cell>
          <cell r="E21">
            <v>15.1</v>
          </cell>
          <cell r="F21" t="str">
            <v>FL20x2　埋込開放</v>
          </cell>
          <cell r="G21">
            <v>42</v>
          </cell>
          <cell r="H21" t="str">
            <v>L22</v>
          </cell>
        </row>
        <row r="22">
          <cell r="A22" t="str">
            <v>L21</v>
          </cell>
          <cell r="B22" t="str">
            <v>ＡＱ埋込２０形Ｗ２２０調光  LEDR-25081NK-LD9</v>
          </cell>
          <cell r="C22">
            <v>1</v>
          </cell>
          <cell r="D22">
            <v>20700</v>
          </cell>
          <cell r="E22">
            <v>8.9</v>
          </cell>
          <cell r="F22" t="str">
            <v>FL20x1　埋込開放</v>
          </cell>
          <cell r="G22">
            <v>21</v>
          </cell>
          <cell r="H22" t="str">
            <v>L21</v>
          </cell>
        </row>
        <row r="23">
          <cell r="A23" t="str">
            <v>M42</v>
          </cell>
          <cell r="B23" t="str">
            <v>ベースライト  LEDT-42521NK-LS9</v>
          </cell>
          <cell r="C23">
            <v>27</v>
          </cell>
          <cell r="D23">
            <v>24000</v>
          </cell>
          <cell r="E23">
            <v>44</v>
          </cell>
          <cell r="F23" t="str">
            <v>FLR40x2　逆富士</v>
          </cell>
          <cell r="G23">
            <v>73</v>
          </cell>
          <cell r="H23" t="str">
            <v>M42</v>
          </cell>
        </row>
        <row r="24">
          <cell r="A24" t="str">
            <v>M42d</v>
          </cell>
          <cell r="B24" t="str">
            <v>ベースライト＋非常灯  LEDT-42521NK-LS9</v>
          </cell>
          <cell r="C24">
            <v>4</v>
          </cell>
          <cell r="D24">
            <v>58300</v>
          </cell>
          <cell r="E24">
            <v>44</v>
          </cell>
          <cell r="F24" t="str">
            <v>FLR40x2　逆富士　電池内臓</v>
          </cell>
          <cell r="G24">
            <v>73</v>
          </cell>
          <cell r="H24" t="str">
            <v>M42d</v>
          </cell>
        </row>
        <row r="25">
          <cell r="A25" t="str">
            <v>M41</v>
          </cell>
          <cell r="B25" t="str">
            <v>ベースライト  LEDT-41261NK-LS9</v>
          </cell>
          <cell r="C25">
            <v>32</v>
          </cell>
          <cell r="D25">
            <v>18000</v>
          </cell>
          <cell r="E25">
            <v>24</v>
          </cell>
          <cell r="F25" t="str">
            <v>FLR40x1　逆富士</v>
          </cell>
          <cell r="G25">
            <v>38</v>
          </cell>
          <cell r="H25" t="str">
            <v>M41</v>
          </cell>
        </row>
        <row r="26">
          <cell r="A26" t="str">
            <v>M41d</v>
          </cell>
          <cell r="B26" t="str">
            <v>ＬＥＤベースライト＋非常灯  LEDT-41261NK-LS9</v>
          </cell>
          <cell r="C26">
            <v>4</v>
          </cell>
          <cell r="D26">
            <v>52300</v>
          </cell>
          <cell r="E26">
            <v>24</v>
          </cell>
          <cell r="F26" t="str">
            <v>FLR40x2　逆富士　電池内臓</v>
          </cell>
          <cell r="G26">
            <v>38</v>
          </cell>
          <cell r="H26" t="str">
            <v>M41d</v>
          </cell>
        </row>
        <row r="27">
          <cell r="A27" t="str">
            <v>M41d'</v>
          </cell>
          <cell r="B27" t="str">
            <v>ＬＥＤ階段灯  LEDTS-41830-LDJ</v>
          </cell>
          <cell r="C27">
            <v>4</v>
          </cell>
          <cell r="D27">
            <v>117180</v>
          </cell>
          <cell r="E27">
            <v>33</v>
          </cell>
          <cell r="F27" t="str">
            <v>FLR40x1　階段灯</v>
          </cell>
          <cell r="G27">
            <v>38</v>
          </cell>
          <cell r="H27" t="str">
            <v>M41d'</v>
          </cell>
        </row>
        <row r="28">
          <cell r="A28" t="str">
            <v>M21</v>
          </cell>
          <cell r="B28" t="str">
            <v>ベースライト  LEDT-21081NK-LD9</v>
          </cell>
          <cell r="C28">
            <v>10</v>
          </cell>
          <cell r="D28">
            <v>15500</v>
          </cell>
          <cell r="E28">
            <v>8.9</v>
          </cell>
          <cell r="F28" t="str">
            <v>FL20x1　逆富士</v>
          </cell>
          <cell r="G28">
            <v>21</v>
          </cell>
          <cell r="H28" t="str">
            <v>M21</v>
          </cell>
        </row>
        <row r="29">
          <cell r="A29" t="str">
            <v>O42S</v>
          </cell>
          <cell r="B29" t="str">
            <v>ＬＤＬ４０ｘ２逆富士防水ＳＵＳ  LET-42384-LS9</v>
          </cell>
          <cell r="C29">
            <v>13</v>
          </cell>
          <cell r="D29">
            <v>79000</v>
          </cell>
          <cell r="E29">
            <v>48.5</v>
          </cell>
          <cell r="F29" t="str">
            <v>FLR40x2　逆富士　防水</v>
          </cell>
          <cell r="G29">
            <v>73</v>
          </cell>
          <cell r="H29" t="str">
            <v>O42S</v>
          </cell>
        </row>
        <row r="30">
          <cell r="A30" t="str">
            <v>O42Sd</v>
          </cell>
          <cell r="B30" t="str">
            <v>ＬＤＬ４０ｘ２逆富士防水ＳＵＳ　バッテリー内臓  LET-42384-LS9</v>
          </cell>
          <cell r="C30" t="str">
            <v/>
          </cell>
          <cell r="D30">
            <v>133800</v>
          </cell>
          <cell r="E30">
            <v>48.5</v>
          </cell>
          <cell r="F30" t="str">
            <v>FLR40x2　逆富士　防水　電池内臓</v>
          </cell>
          <cell r="G30">
            <v>73</v>
          </cell>
          <cell r="H30" t="str">
            <v>O42Sd</v>
          </cell>
        </row>
        <row r="31">
          <cell r="A31" t="str">
            <v>O41S</v>
          </cell>
          <cell r="B31" t="str">
            <v>ＬＤＬ４０ｘ１逆富士防水ＳＵＳ  LET-41384-LS9</v>
          </cell>
          <cell r="C31">
            <v>1</v>
          </cell>
          <cell r="D31">
            <v>58000</v>
          </cell>
          <cell r="E31">
            <v>26</v>
          </cell>
          <cell r="F31" t="str">
            <v>FLR40x2　逆富士　防水</v>
          </cell>
          <cell r="G31">
            <v>38</v>
          </cell>
          <cell r="H31" t="str">
            <v>O41S</v>
          </cell>
        </row>
        <row r="32">
          <cell r="A32" t="str">
            <v>P15</v>
          </cell>
          <cell r="B32" t="str">
            <v>ＦＬ６×１吊下器具殺菌灯防湿形  GRW-06101-SL16</v>
          </cell>
          <cell r="C32">
            <v>5</v>
          </cell>
          <cell r="D32">
            <v>23860</v>
          </cell>
          <cell r="E32">
            <v>8.5</v>
          </cell>
          <cell r="F32" t="str">
            <v>GL15x1　殺菌灯</v>
          </cell>
          <cell r="G32">
            <v>18</v>
          </cell>
          <cell r="H32" t="str">
            <v>P15</v>
          </cell>
        </row>
        <row r="33">
          <cell r="A33" t="str">
            <v>Q20</v>
          </cell>
          <cell r="B33" t="str">
            <v>ＬＥＤ流し元灯  LEDB87002-LS</v>
          </cell>
          <cell r="C33">
            <v>3</v>
          </cell>
          <cell r="D33">
            <v>25800</v>
          </cell>
          <cell r="E33">
            <v>8.3000000000000007</v>
          </cell>
          <cell r="F33" t="str">
            <v>FL20x1　流し元灯</v>
          </cell>
          <cell r="G33">
            <v>21</v>
          </cell>
          <cell r="H33" t="str">
            <v>Q20</v>
          </cell>
        </row>
        <row r="34">
          <cell r="A34" t="str">
            <v>R21</v>
          </cell>
          <cell r="B34" t="str">
            <v>ＬＥＤブラケット  LEDB87006-LS</v>
          </cell>
          <cell r="C34">
            <v>41</v>
          </cell>
          <cell r="D34">
            <v>29800</v>
          </cell>
          <cell r="E34">
            <v>8.5</v>
          </cell>
          <cell r="F34" t="str">
            <v>FL20x1　ﾐﾗｰ灯</v>
          </cell>
          <cell r="G34">
            <v>21</v>
          </cell>
          <cell r="H34" t="str">
            <v>R21</v>
          </cell>
        </row>
        <row r="35">
          <cell r="A35" t="str">
            <v>S40</v>
          </cell>
          <cell r="B35" t="str">
            <v>ベースライト  LEDT-43261NK-LS9</v>
          </cell>
          <cell r="C35">
            <v>106</v>
          </cell>
          <cell r="D35">
            <v>18000</v>
          </cell>
          <cell r="E35">
            <v>24</v>
          </cell>
          <cell r="F35" t="str">
            <v>FLR40x1　ﾄﾗﾌ</v>
          </cell>
          <cell r="G35">
            <v>38</v>
          </cell>
          <cell r="H35" t="str">
            <v>S40</v>
          </cell>
        </row>
        <row r="36">
          <cell r="A36" t="str">
            <v>T</v>
          </cell>
          <cell r="B36" t="str">
            <v>ＬＥＤブラケット  LEDB-67309(K)</v>
          </cell>
          <cell r="C36">
            <v>31</v>
          </cell>
          <cell r="D36">
            <v>37900</v>
          </cell>
          <cell r="E36">
            <v>6.9</v>
          </cell>
          <cell r="F36" t="str">
            <v>IL60　ﾌﾞﾗｹｯﾄ</v>
          </cell>
          <cell r="G36">
            <v>60</v>
          </cell>
          <cell r="H36" t="str">
            <v>T</v>
          </cell>
        </row>
        <row r="37">
          <cell r="A37" t="str">
            <v>V5</v>
          </cell>
          <cell r="B37" t="str">
            <v>ＬＥＤ電球  LDT1L-H-E12</v>
          </cell>
          <cell r="C37">
            <v>4</v>
          </cell>
          <cell r="D37">
            <v>1000</v>
          </cell>
          <cell r="E37">
            <v>0.5</v>
          </cell>
          <cell r="F37" t="str">
            <v>IL5　足元灯</v>
          </cell>
          <cell r="G37">
            <v>5</v>
          </cell>
          <cell r="H37" t="str">
            <v>V5</v>
          </cell>
        </row>
        <row r="38">
          <cell r="A38" t="str">
            <v>W13</v>
          </cell>
          <cell r="B38" t="str">
            <v>ＬＥＤベット灯  LEDA-04004</v>
          </cell>
          <cell r="C38">
            <v>40</v>
          </cell>
          <cell r="D38">
            <v>32300</v>
          </cell>
          <cell r="E38">
            <v>5.4</v>
          </cell>
          <cell r="F38" t="str">
            <v>FPL13　ベットﾗｲﾄ</v>
          </cell>
          <cell r="G38">
            <v>18</v>
          </cell>
          <cell r="H38" t="str">
            <v>W13</v>
          </cell>
        </row>
        <row r="39">
          <cell r="A39" t="str">
            <v>W'13</v>
          </cell>
          <cell r="B39" t="str">
            <v>ベットライト　　（既設）</v>
          </cell>
          <cell r="C39">
            <v>40</v>
          </cell>
          <cell r="D39">
            <v>0</v>
          </cell>
          <cell r="E39">
            <v>21</v>
          </cell>
          <cell r="F39" t="str">
            <v>FL20x1　ベットﾗｲﾄ</v>
          </cell>
          <cell r="G39">
            <v>21</v>
          </cell>
          <cell r="H39" t="str">
            <v>W'13</v>
          </cell>
        </row>
        <row r="40">
          <cell r="A40" t="str">
            <v>X5</v>
          </cell>
          <cell r="B40" t="str">
            <v>ＬＥＤ電球  LDA5L-G-E17/S</v>
          </cell>
          <cell r="C40">
            <v>25</v>
          </cell>
          <cell r="D40">
            <v>4600</v>
          </cell>
          <cell r="E40">
            <v>5.2</v>
          </cell>
          <cell r="F40" t="str">
            <v>IL5　ﾀﾞｳﾝﾗｲﾄ</v>
          </cell>
          <cell r="G40">
            <v>5</v>
          </cell>
          <cell r="H40" t="str">
            <v>X5</v>
          </cell>
        </row>
        <row r="41">
          <cell r="A41" t="str">
            <v>Y40</v>
          </cell>
          <cell r="B41" t="str">
            <v>ＬＥＤシーリングライト  LEDB88907</v>
          </cell>
          <cell r="C41">
            <v>3</v>
          </cell>
          <cell r="D41">
            <v>8900</v>
          </cell>
          <cell r="E41">
            <v>5.6</v>
          </cell>
          <cell r="F41" t="str">
            <v>IL40　直付</v>
          </cell>
          <cell r="G41">
            <v>40</v>
          </cell>
          <cell r="H41" t="str">
            <v>Y40</v>
          </cell>
        </row>
        <row r="42">
          <cell r="A42" t="str">
            <v>Z60</v>
          </cell>
          <cell r="B42" t="str">
            <v>ＬＥＤシーリングライト  LEDG85902(W)N</v>
          </cell>
          <cell r="C42">
            <v>20</v>
          </cell>
          <cell r="D42">
            <v>12800</v>
          </cell>
          <cell r="E42">
            <v>8.9</v>
          </cell>
          <cell r="F42" t="str">
            <v>IL60　ﾌﾞﾗｹｯﾄ</v>
          </cell>
          <cell r="G42">
            <v>60</v>
          </cell>
          <cell r="H42" t="str">
            <v>Z60</v>
          </cell>
        </row>
        <row r="43">
          <cell r="A43" t="str">
            <v>Z30</v>
          </cell>
          <cell r="B43" t="str">
            <v>ＬＥＤシーリングライト  LEDG85903</v>
          </cell>
          <cell r="C43">
            <v>28</v>
          </cell>
          <cell r="D43">
            <v>19800</v>
          </cell>
          <cell r="E43">
            <v>21.3</v>
          </cell>
          <cell r="F43" t="str">
            <v>FCL30　直付</v>
          </cell>
          <cell r="G43">
            <v>34</v>
          </cell>
          <cell r="H43" t="str">
            <v>Z30</v>
          </cell>
        </row>
        <row r="44">
          <cell r="A44" t="str">
            <v>(a</v>
          </cell>
          <cell r="B44" t="str">
            <v>ＬＥＤシーリングライト  LEDB88907</v>
          </cell>
          <cell r="C44">
            <v>2</v>
          </cell>
          <cell r="D44">
            <v>8900</v>
          </cell>
          <cell r="E44">
            <v>5.6</v>
          </cell>
          <cell r="F44" t="str">
            <v>IL40　直付</v>
          </cell>
          <cell r="G44">
            <v>40</v>
          </cell>
          <cell r="H44" t="str">
            <v>a</v>
          </cell>
        </row>
        <row r="45">
          <cell r="A45" t="str">
            <v>b</v>
          </cell>
          <cell r="B45" t="str">
            <v>ＦＰＬ２７ｘ２埋込アクリ　　(既設）</v>
          </cell>
          <cell r="C45">
            <v>16</v>
          </cell>
          <cell r="D45">
            <v>0</v>
          </cell>
          <cell r="E45">
            <v>68</v>
          </cell>
          <cell r="F45" t="str">
            <v>FPL27x2埋込ｱｸﾘ</v>
          </cell>
          <cell r="G45">
            <v>68</v>
          </cell>
          <cell r="H45" t="str">
            <v>b</v>
          </cell>
        </row>
        <row r="46">
          <cell r="A46" t="str">
            <v>d42</v>
          </cell>
          <cell r="B46" t="str">
            <v>ベースライト  LEDT-43521NK-LS9</v>
          </cell>
          <cell r="C46">
            <v>3</v>
          </cell>
          <cell r="D46">
            <v>23800</v>
          </cell>
          <cell r="E46">
            <v>44</v>
          </cell>
          <cell r="F46" t="str">
            <v>FLR40x2　直付</v>
          </cell>
          <cell r="G46">
            <v>44</v>
          </cell>
          <cell r="H46" t="str">
            <v>d42</v>
          </cell>
        </row>
        <row r="47">
          <cell r="A47" t="str">
            <v>e321</v>
          </cell>
          <cell r="B47" t="str">
            <v>ベースライト  LEDT-43351NK-LS9</v>
          </cell>
          <cell r="C47">
            <v>184</v>
          </cell>
          <cell r="D47">
            <v>18500</v>
          </cell>
          <cell r="E47">
            <v>30</v>
          </cell>
          <cell r="F47" t="str">
            <v>FHF32x1　ﾄﾗﾌ</v>
          </cell>
          <cell r="G47">
            <v>48</v>
          </cell>
          <cell r="H47" t="str">
            <v>e321</v>
          </cell>
        </row>
        <row r="48">
          <cell r="A48" t="str">
            <v>f70</v>
          </cell>
          <cell r="B48" t="str">
            <v>ＭＴ７０地中埋込灯　　(既設）</v>
          </cell>
          <cell r="C48">
            <v>4</v>
          </cell>
          <cell r="D48">
            <v>0</v>
          </cell>
          <cell r="E48">
            <v>95</v>
          </cell>
          <cell r="F48" t="str">
            <v>MT70地中埋込灯</v>
          </cell>
          <cell r="G48">
            <v>95</v>
          </cell>
          <cell r="H48" t="str">
            <v>f70</v>
          </cell>
        </row>
        <row r="49">
          <cell r="A49" t="str">
            <v>g42</v>
          </cell>
          <cell r="B49" t="str">
            <v>ＬＤＬ４０ｘ２直付  LET-42636-LS9</v>
          </cell>
          <cell r="C49">
            <v>4</v>
          </cell>
          <cell r="D49">
            <v>33500</v>
          </cell>
          <cell r="E49">
            <v>48.5</v>
          </cell>
          <cell r="F49" t="str">
            <v>FLR40x2　吊下</v>
          </cell>
          <cell r="G49">
            <v>78</v>
          </cell>
          <cell r="H49" t="str">
            <v>g42</v>
          </cell>
        </row>
        <row r="50">
          <cell r="A50" t="str">
            <v>h100</v>
          </cell>
          <cell r="B50" t="str">
            <v>ＬＥＤ電球　ビームランプ形１００Ｗ形  LDR12L-W</v>
          </cell>
          <cell r="C50">
            <v>10</v>
          </cell>
          <cell r="D50">
            <v>14000</v>
          </cell>
          <cell r="E50">
            <v>12.4</v>
          </cell>
          <cell r="F50" t="str">
            <v>BRF100　ｽﾎﾟｯﾄ</v>
          </cell>
          <cell r="G50">
            <v>100</v>
          </cell>
          <cell r="H50" t="str">
            <v>h100</v>
          </cell>
        </row>
        <row r="51">
          <cell r="A51" t="str">
            <v>m</v>
          </cell>
          <cell r="B51" t="str">
            <v>ＬＥＤ流し元灯  LEDB87005-LS</v>
          </cell>
          <cell r="C51">
            <v>1</v>
          </cell>
          <cell r="D51">
            <v>25800</v>
          </cell>
          <cell r="E51">
            <v>8.5</v>
          </cell>
          <cell r="F51" t="str">
            <v>FL20x1　ﾌﾞﾗｹｯﾄ</v>
          </cell>
          <cell r="G51">
            <v>21</v>
          </cell>
          <cell r="H51" t="str">
            <v>m</v>
          </cell>
        </row>
        <row r="52">
          <cell r="A52" t="str">
            <v>I42</v>
          </cell>
          <cell r="B52" t="str">
            <v>ＬＥＤ笠付吊下げ  LEDT-44521NK-LS9</v>
          </cell>
          <cell r="C52">
            <v>4</v>
          </cell>
          <cell r="D52">
            <v>30380</v>
          </cell>
          <cell r="E52">
            <v>24</v>
          </cell>
          <cell r="F52" t="str">
            <v>FLR40x2　反射笠吊下</v>
          </cell>
          <cell r="G52">
            <v>78</v>
          </cell>
          <cell r="H52" t="str">
            <v>I42</v>
          </cell>
        </row>
        <row r="53">
          <cell r="A53" t="str">
            <v>ｱ13</v>
          </cell>
          <cell r="B53" t="str">
            <v>ＪＢ１３×１埋込非常灯電池内蔵  IEM-13221N</v>
          </cell>
          <cell r="C53">
            <v>118</v>
          </cell>
          <cell r="D53">
            <v>36300</v>
          </cell>
          <cell r="E53">
            <v>2.2999999999999998</v>
          </cell>
          <cell r="F53" t="str">
            <v>JB13×1埋込非常灯電池内蔵</v>
          </cell>
          <cell r="G53">
            <v>2.2999999999999998</v>
          </cell>
          <cell r="H53" t="str">
            <v>ｱ13</v>
          </cell>
        </row>
        <row r="54">
          <cell r="A54" t="str">
            <v>ｳ21</v>
          </cell>
          <cell r="B54" t="str">
            <v>ＬＥＤ階段灯  LEDTS-21830-LJ1</v>
          </cell>
          <cell r="C54">
            <v>12</v>
          </cell>
          <cell r="D54">
            <v>106600</v>
          </cell>
          <cell r="E54">
            <v>21</v>
          </cell>
          <cell r="F54" t="str">
            <v>FL20x1　階段灯電池内臓</v>
          </cell>
          <cell r="G54">
            <v>25</v>
          </cell>
          <cell r="H54" t="str">
            <v>ｳ21</v>
          </cell>
        </row>
        <row r="55">
          <cell r="A55" t="str">
            <v>あ４１</v>
          </cell>
          <cell r="B55" t="str">
            <v>Ｂ級ＢＨ形誘導灯  FBK-42601N-LS17</v>
          </cell>
          <cell r="C55">
            <v>14</v>
          </cell>
          <cell r="D55">
            <v>86600</v>
          </cell>
          <cell r="E55">
            <v>3.5</v>
          </cell>
          <cell r="F55" t="str">
            <v>FL40x1　誘導灯</v>
          </cell>
          <cell r="G55">
            <v>50</v>
          </cell>
          <cell r="H55" t="str">
            <v>あ４１</v>
          </cell>
        </row>
        <row r="56">
          <cell r="A56" t="str">
            <v>あ４１Ｗ</v>
          </cell>
          <cell r="B56" t="str">
            <v>Ｂ級ＢＨ形誘導灯防水  FBK-42653N-LS17</v>
          </cell>
          <cell r="C56">
            <v>1</v>
          </cell>
          <cell r="D56">
            <v>92400</v>
          </cell>
          <cell r="E56">
            <v>3.5</v>
          </cell>
          <cell r="F56" t="str">
            <v>FL40x1　誘導灯　防水</v>
          </cell>
          <cell r="G56">
            <v>50</v>
          </cell>
          <cell r="H56" t="str">
            <v>あ４１Ｗ</v>
          </cell>
        </row>
        <row r="57">
          <cell r="A57" t="str">
            <v>い２１</v>
          </cell>
          <cell r="B57" t="str">
            <v>Ｂ級ＢＬ形誘導灯  FBK-20601N-LS17</v>
          </cell>
          <cell r="C57">
            <v>8</v>
          </cell>
          <cell r="D57">
            <v>53100</v>
          </cell>
          <cell r="E57">
            <v>2.7</v>
          </cell>
          <cell r="F57" t="str">
            <v>FL20x1　誘導灯</v>
          </cell>
          <cell r="G57">
            <v>24</v>
          </cell>
          <cell r="H57" t="str">
            <v>い２１</v>
          </cell>
        </row>
        <row r="58">
          <cell r="A58" t="str">
            <v>う２１</v>
          </cell>
          <cell r="B58" t="str">
            <v>Ｂ級ＢＬ形通路誘導灯　両面  FBK-20602N-LS17</v>
          </cell>
          <cell r="C58">
            <v>23</v>
          </cell>
          <cell r="D58">
            <v>57900</v>
          </cell>
          <cell r="E58">
            <v>4</v>
          </cell>
          <cell r="F58" t="str">
            <v>FL20x1　誘導灯　両面</v>
          </cell>
          <cell r="G58">
            <v>24</v>
          </cell>
          <cell r="H58" t="str">
            <v>う２１</v>
          </cell>
        </row>
        <row r="59">
          <cell r="A59" t="str">
            <v>え１１Ｗ</v>
          </cell>
          <cell r="B59" t="str">
            <v>Ｃ級誘導灯  FBK-10653N-LS17</v>
          </cell>
          <cell r="C59">
            <v>1</v>
          </cell>
          <cell r="D59">
            <v>50500</v>
          </cell>
          <cell r="E59">
            <v>1.5</v>
          </cell>
          <cell r="F59" t="str">
            <v>FL10x1　誘導灯</v>
          </cell>
          <cell r="G59">
            <v>16</v>
          </cell>
          <cell r="H59" t="str">
            <v>え１１Ｗ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C12C3-DDDB-4753-A384-9D2F3FAA3FAB}">
  <sheetPr>
    <pageSetUpPr fitToPage="1"/>
  </sheetPr>
  <dimension ref="A1:R261"/>
  <sheetViews>
    <sheetView tabSelected="1" topLeftCell="A226" zoomScale="70" zoomScaleNormal="70" zoomScalePageLayoutView="40" workbookViewId="0">
      <selection activeCell="Y258" sqref="Y258"/>
    </sheetView>
  </sheetViews>
  <sheetFormatPr defaultRowHeight="18.75"/>
  <cols>
    <col min="2" max="2" width="10" style="38" bestFit="1" customWidth="1"/>
    <col min="3" max="3" width="5.25" customWidth="1"/>
    <col min="4" max="4" width="35.375" bestFit="1" customWidth="1"/>
    <col min="5" max="5" width="7.5" style="39" bestFit="1" customWidth="1"/>
    <col min="6" max="6" width="11.25" style="39" customWidth="1"/>
    <col min="7" max="7" width="9.625" style="38" bestFit="1" customWidth="1"/>
    <col min="8" max="8" width="9.25" bestFit="1" customWidth="1"/>
    <col min="9" max="9" width="26.75" customWidth="1"/>
    <col min="10" max="10" width="7.5" style="39" bestFit="1" customWidth="1"/>
    <col min="11" max="12" width="11.25" bestFit="1" customWidth="1"/>
    <col min="13" max="13" width="26.75" customWidth="1"/>
    <col min="14" max="14" width="7.5" style="39" bestFit="1" customWidth="1"/>
    <col min="15" max="16" width="11.25" bestFit="1" customWidth="1"/>
    <col min="17" max="17" width="16.875" style="2" customWidth="1"/>
  </cols>
  <sheetData>
    <row r="1" spans="2:17" ht="35.25" customHeight="1">
      <c r="B1" s="1"/>
      <c r="C1" s="2"/>
      <c r="D1" s="2"/>
      <c r="E1" s="3"/>
      <c r="F1" s="3"/>
      <c r="G1" s="1"/>
      <c r="H1" s="2"/>
      <c r="I1" s="2"/>
      <c r="J1" s="3"/>
      <c r="K1" s="2"/>
      <c r="L1" s="2"/>
      <c r="M1" s="2"/>
      <c r="N1" s="3"/>
      <c r="O1" s="2"/>
      <c r="P1" s="2"/>
    </row>
    <row r="2" spans="2:17" ht="20.25" customHeight="1">
      <c r="B2" s="43" t="s">
        <v>256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2:17" ht="5.25" customHeight="1">
      <c r="B3" s="1"/>
      <c r="C3" s="2"/>
      <c r="D3" s="2"/>
      <c r="E3" s="3"/>
      <c r="F3" s="3"/>
      <c r="G3" s="1"/>
      <c r="H3" s="2"/>
      <c r="I3" s="2"/>
      <c r="J3" s="3"/>
      <c r="K3" s="2"/>
      <c r="L3" s="2"/>
      <c r="M3" s="2"/>
      <c r="N3" s="3"/>
      <c r="O3" s="2"/>
      <c r="P3" s="2"/>
    </row>
    <row r="4" spans="2:17" ht="18.75" customHeight="1">
      <c r="B4" s="44" t="s">
        <v>0</v>
      </c>
      <c r="C4" s="45" t="s">
        <v>1</v>
      </c>
      <c r="D4" s="44" t="s">
        <v>2</v>
      </c>
      <c r="E4" s="47" t="s">
        <v>3</v>
      </c>
      <c r="F4" s="47" t="s">
        <v>4</v>
      </c>
      <c r="G4" s="44" t="s">
        <v>5</v>
      </c>
      <c r="H4" s="49" t="s">
        <v>6</v>
      </c>
      <c r="I4" s="50" t="s">
        <v>7</v>
      </c>
      <c r="J4" s="50"/>
      <c r="K4" s="50"/>
      <c r="L4" s="50"/>
      <c r="M4" s="51" t="s">
        <v>8</v>
      </c>
      <c r="N4" s="51"/>
      <c r="O4" s="51"/>
      <c r="P4" s="52"/>
      <c r="Q4" s="49" t="s">
        <v>9</v>
      </c>
    </row>
    <row r="5" spans="2:17" ht="31.5">
      <c r="B5" s="44"/>
      <c r="C5" s="46"/>
      <c r="D5" s="45"/>
      <c r="E5" s="46"/>
      <c r="F5" s="48"/>
      <c r="G5" s="44"/>
      <c r="H5" s="49"/>
      <c r="I5" s="6" t="s">
        <v>10</v>
      </c>
      <c r="J5" s="7" t="s">
        <v>11</v>
      </c>
      <c r="K5" s="7" t="s">
        <v>12</v>
      </c>
      <c r="L5" s="7" t="s">
        <v>13</v>
      </c>
      <c r="M5" s="8" t="s">
        <v>10</v>
      </c>
      <c r="N5" s="9" t="s">
        <v>11</v>
      </c>
      <c r="O5" s="9" t="s">
        <v>12</v>
      </c>
      <c r="P5" s="9" t="s">
        <v>13</v>
      </c>
      <c r="Q5" s="44"/>
    </row>
    <row r="6" spans="2:17">
      <c r="B6" s="5" t="s">
        <v>14</v>
      </c>
      <c r="C6" s="10">
        <v>1</v>
      </c>
      <c r="D6" s="11" t="s">
        <v>15</v>
      </c>
      <c r="E6" s="12" t="s">
        <v>16</v>
      </c>
      <c r="F6" s="4"/>
      <c r="G6" s="13" t="s">
        <v>17</v>
      </c>
      <c r="H6" s="14">
        <v>2555</v>
      </c>
      <c r="I6" s="15" t="s">
        <v>186</v>
      </c>
      <c r="J6" s="4">
        <v>18</v>
      </c>
      <c r="K6" s="16">
        <v>60</v>
      </c>
      <c r="L6" s="17">
        <f>H6*J6*K6/1000</f>
        <v>2759.4</v>
      </c>
      <c r="M6" s="15"/>
      <c r="N6" s="4"/>
      <c r="O6" s="15"/>
      <c r="P6" s="17">
        <f t="shared" ref="P6:P69" si="0">IF(E6="更新",H6*N6*O6/1000,"")</f>
        <v>0</v>
      </c>
      <c r="Q6" s="17">
        <f t="shared" ref="Q6:Q69" si="1">IF(E6="更新",L6-P6,0)</f>
        <v>2759.4</v>
      </c>
    </row>
    <row r="7" spans="2:17">
      <c r="B7" s="5" t="s">
        <v>14</v>
      </c>
      <c r="C7" s="10">
        <v>2</v>
      </c>
      <c r="D7" s="11" t="s">
        <v>15</v>
      </c>
      <c r="E7" s="12" t="s">
        <v>16</v>
      </c>
      <c r="F7" s="4"/>
      <c r="G7" s="13" t="s">
        <v>18</v>
      </c>
      <c r="H7" s="14">
        <v>2555</v>
      </c>
      <c r="I7" s="15" t="s">
        <v>187</v>
      </c>
      <c r="J7" s="4">
        <v>8</v>
      </c>
      <c r="K7" s="16">
        <v>52</v>
      </c>
      <c r="L7" s="17">
        <f t="shared" ref="L7:L70" si="2">H7*J7*K7/1000</f>
        <v>1062.8800000000001</v>
      </c>
      <c r="M7" s="15"/>
      <c r="N7" s="4"/>
      <c r="O7" s="15"/>
      <c r="P7" s="17">
        <f t="shared" si="0"/>
        <v>0</v>
      </c>
      <c r="Q7" s="17">
        <f t="shared" si="1"/>
        <v>1062.8800000000001</v>
      </c>
    </row>
    <row r="8" spans="2:17">
      <c r="B8" s="5" t="s">
        <v>14</v>
      </c>
      <c r="C8" s="10">
        <v>3</v>
      </c>
      <c r="D8" s="11" t="s">
        <v>15</v>
      </c>
      <c r="E8" s="12" t="s">
        <v>19</v>
      </c>
      <c r="F8" s="4" t="s">
        <v>20</v>
      </c>
      <c r="G8" s="13" t="s">
        <v>21</v>
      </c>
      <c r="H8" s="14">
        <v>8760</v>
      </c>
      <c r="I8" s="15" t="s">
        <v>188</v>
      </c>
      <c r="J8" s="4">
        <v>1</v>
      </c>
      <c r="K8" s="16">
        <v>9.3000000000000007</v>
      </c>
      <c r="L8" s="17">
        <f t="shared" si="2"/>
        <v>81.468000000000004</v>
      </c>
      <c r="M8" s="15"/>
      <c r="N8" s="4"/>
      <c r="O8" s="15"/>
      <c r="P8" s="17" t="str">
        <f t="shared" si="0"/>
        <v/>
      </c>
      <c r="Q8" s="17">
        <f t="shared" si="1"/>
        <v>0</v>
      </c>
    </row>
    <row r="9" spans="2:17">
      <c r="B9" s="5" t="s">
        <v>14</v>
      </c>
      <c r="C9" s="10">
        <v>4</v>
      </c>
      <c r="D9" s="11" t="s">
        <v>15</v>
      </c>
      <c r="E9" s="12" t="s">
        <v>19</v>
      </c>
      <c r="F9" s="4" t="s">
        <v>22</v>
      </c>
      <c r="G9" s="13" t="s">
        <v>23</v>
      </c>
      <c r="H9" s="14">
        <v>0</v>
      </c>
      <c r="I9" s="15" t="s">
        <v>189</v>
      </c>
      <c r="J9" s="4">
        <v>3</v>
      </c>
      <c r="K9" s="16">
        <v>0</v>
      </c>
      <c r="L9" s="17">
        <f t="shared" si="2"/>
        <v>0</v>
      </c>
      <c r="M9" s="15"/>
      <c r="N9" s="4"/>
      <c r="O9" s="15"/>
      <c r="P9" s="17" t="str">
        <f t="shared" si="0"/>
        <v/>
      </c>
      <c r="Q9" s="17">
        <f t="shared" si="1"/>
        <v>0</v>
      </c>
    </row>
    <row r="10" spans="2:17">
      <c r="B10" s="5" t="s">
        <v>14</v>
      </c>
      <c r="C10" s="10">
        <v>5</v>
      </c>
      <c r="D10" s="11" t="s">
        <v>15</v>
      </c>
      <c r="E10" s="12" t="s">
        <v>19</v>
      </c>
      <c r="F10" s="4" t="s">
        <v>22</v>
      </c>
      <c r="G10" s="13" t="s">
        <v>24</v>
      </c>
      <c r="H10" s="14">
        <v>0</v>
      </c>
      <c r="I10" s="15" t="s">
        <v>190</v>
      </c>
      <c r="J10" s="4">
        <v>1</v>
      </c>
      <c r="K10" s="16">
        <v>13</v>
      </c>
      <c r="L10" s="17">
        <f t="shared" si="2"/>
        <v>0</v>
      </c>
      <c r="M10" s="15"/>
      <c r="N10" s="4"/>
      <c r="O10" s="15"/>
      <c r="P10" s="17" t="str">
        <f t="shared" si="0"/>
        <v/>
      </c>
      <c r="Q10" s="17">
        <f t="shared" si="1"/>
        <v>0</v>
      </c>
    </row>
    <row r="11" spans="2:17">
      <c r="B11" s="5" t="s">
        <v>14</v>
      </c>
      <c r="C11" s="10">
        <v>6</v>
      </c>
      <c r="D11" s="18" t="s">
        <v>25</v>
      </c>
      <c r="E11" s="12" t="s">
        <v>19</v>
      </c>
      <c r="F11" s="4" t="s">
        <v>26</v>
      </c>
      <c r="G11" s="13" t="s">
        <v>27</v>
      </c>
      <c r="H11" s="14">
        <v>730</v>
      </c>
      <c r="I11" s="15" t="s">
        <v>191</v>
      </c>
      <c r="J11" s="4">
        <v>1</v>
      </c>
      <c r="K11" s="16">
        <v>17</v>
      </c>
      <c r="L11" s="17">
        <f t="shared" si="2"/>
        <v>12.41</v>
      </c>
      <c r="M11" s="15"/>
      <c r="N11" s="4"/>
      <c r="O11" s="15"/>
      <c r="P11" s="17" t="str">
        <f t="shared" si="0"/>
        <v/>
      </c>
      <c r="Q11" s="17">
        <f t="shared" si="1"/>
        <v>0</v>
      </c>
    </row>
    <row r="12" spans="2:17">
      <c r="B12" s="5" t="s">
        <v>28</v>
      </c>
      <c r="C12" s="10">
        <v>7</v>
      </c>
      <c r="D12" s="11" t="s">
        <v>29</v>
      </c>
      <c r="E12" s="12" t="s">
        <v>16</v>
      </c>
      <c r="F12" s="4"/>
      <c r="G12" s="13" t="s">
        <v>30</v>
      </c>
      <c r="H12" s="14">
        <v>730</v>
      </c>
      <c r="I12" s="15" t="s">
        <v>192</v>
      </c>
      <c r="J12" s="4">
        <v>4</v>
      </c>
      <c r="K12" s="16">
        <v>38</v>
      </c>
      <c r="L12" s="17">
        <f t="shared" si="2"/>
        <v>110.96</v>
      </c>
      <c r="M12" s="15"/>
      <c r="N12" s="4"/>
      <c r="O12" s="15"/>
      <c r="P12" s="17">
        <f t="shared" si="0"/>
        <v>0</v>
      </c>
      <c r="Q12" s="17">
        <f t="shared" si="1"/>
        <v>110.96</v>
      </c>
    </row>
    <row r="13" spans="2:17">
      <c r="B13" s="5" t="s">
        <v>28</v>
      </c>
      <c r="C13" s="10">
        <v>8</v>
      </c>
      <c r="D13" s="11" t="s">
        <v>29</v>
      </c>
      <c r="E13" s="12" t="s">
        <v>19</v>
      </c>
      <c r="F13" s="4" t="s">
        <v>22</v>
      </c>
      <c r="G13" s="13" t="s">
        <v>24</v>
      </c>
      <c r="H13" s="14">
        <v>0</v>
      </c>
      <c r="I13" s="15" t="s">
        <v>190</v>
      </c>
      <c r="J13" s="4">
        <v>2</v>
      </c>
      <c r="K13" s="16">
        <v>13</v>
      </c>
      <c r="L13" s="17">
        <f t="shared" si="2"/>
        <v>0</v>
      </c>
      <c r="M13" s="15"/>
      <c r="N13" s="4"/>
      <c r="O13" s="15"/>
      <c r="P13" s="17" t="str">
        <f t="shared" si="0"/>
        <v/>
      </c>
      <c r="Q13" s="17">
        <f t="shared" si="1"/>
        <v>0</v>
      </c>
    </row>
    <row r="14" spans="2:17">
      <c r="B14" s="5" t="s">
        <v>28</v>
      </c>
      <c r="C14" s="10">
        <v>9</v>
      </c>
      <c r="D14" s="11" t="s">
        <v>29</v>
      </c>
      <c r="E14" s="12" t="s">
        <v>19</v>
      </c>
      <c r="F14" s="4" t="s">
        <v>26</v>
      </c>
      <c r="G14" s="13" t="s">
        <v>31</v>
      </c>
      <c r="H14" s="14">
        <v>730</v>
      </c>
      <c r="I14" s="15" t="s">
        <v>193</v>
      </c>
      <c r="J14" s="4">
        <v>1</v>
      </c>
      <c r="K14" s="16">
        <v>6.8</v>
      </c>
      <c r="L14" s="17">
        <f t="shared" si="2"/>
        <v>4.9640000000000004</v>
      </c>
      <c r="M14" s="15"/>
      <c r="N14" s="4"/>
      <c r="O14" s="15"/>
      <c r="P14" s="17" t="str">
        <f t="shared" si="0"/>
        <v/>
      </c>
      <c r="Q14" s="17">
        <f t="shared" si="1"/>
        <v>0</v>
      </c>
    </row>
    <row r="15" spans="2:17">
      <c r="B15" s="5" t="s">
        <v>28</v>
      </c>
      <c r="C15" s="10">
        <v>10</v>
      </c>
      <c r="D15" s="11" t="s">
        <v>32</v>
      </c>
      <c r="E15" s="12" t="s">
        <v>16</v>
      </c>
      <c r="F15" s="4"/>
      <c r="G15" s="13" t="s">
        <v>33</v>
      </c>
      <c r="H15" s="14">
        <v>730</v>
      </c>
      <c r="I15" s="15" t="s">
        <v>194</v>
      </c>
      <c r="J15" s="4">
        <v>3</v>
      </c>
      <c r="K15" s="16">
        <v>22</v>
      </c>
      <c r="L15" s="17">
        <f t="shared" si="2"/>
        <v>48.18</v>
      </c>
      <c r="M15" s="15"/>
      <c r="N15" s="4"/>
      <c r="O15" s="15"/>
      <c r="P15" s="17">
        <f t="shared" si="0"/>
        <v>0</v>
      </c>
      <c r="Q15" s="17">
        <f t="shared" si="1"/>
        <v>48.18</v>
      </c>
    </row>
    <row r="16" spans="2:17">
      <c r="B16" s="5" t="s">
        <v>28</v>
      </c>
      <c r="C16" s="10">
        <v>11</v>
      </c>
      <c r="D16" s="11" t="s">
        <v>32</v>
      </c>
      <c r="E16" s="12" t="s">
        <v>16</v>
      </c>
      <c r="F16" s="4"/>
      <c r="G16" s="13" t="s">
        <v>34</v>
      </c>
      <c r="H16" s="14">
        <v>730</v>
      </c>
      <c r="I16" s="15" t="s">
        <v>195</v>
      </c>
      <c r="J16" s="4">
        <v>1</v>
      </c>
      <c r="K16" s="16">
        <v>21.5</v>
      </c>
      <c r="L16" s="17">
        <f t="shared" si="2"/>
        <v>15.695</v>
      </c>
      <c r="M16" s="15"/>
      <c r="N16" s="4"/>
      <c r="O16" s="15"/>
      <c r="P16" s="17">
        <f t="shared" si="0"/>
        <v>0</v>
      </c>
      <c r="Q16" s="17">
        <f t="shared" si="1"/>
        <v>15.695</v>
      </c>
    </row>
    <row r="17" spans="2:18">
      <c r="B17" s="5" t="s">
        <v>28</v>
      </c>
      <c r="C17" s="10">
        <v>13</v>
      </c>
      <c r="D17" s="11" t="s">
        <v>32</v>
      </c>
      <c r="E17" s="12" t="s">
        <v>19</v>
      </c>
      <c r="F17" s="4" t="s">
        <v>22</v>
      </c>
      <c r="G17" s="13" t="s">
        <v>35</v>
      </c>
      <c r="H17" s="14">
        <v>0</v>
      </c>
      <c r="I17" s="15" t="s">
        <v>196</v>
      </c>
      <c r="J17" s="4">
        <v>1</v>
      </c>
      <c r="K17" s="16">
        <v>9</v>
      </c>
      <c r="L17" s="17">
        <f t="shared" si="2"/>
        <v>0</v>
      </c>
      <c r="M17" s="15"/>
      <c r="N17" s="4"/>
      <c r="O17" s="15"/>
      <c r="P17" s="17" t="str">
        <f t="shared" si="0"/>
        <v/>
      </c>
      <c r="Q17" s="17">
        <f t="shared" si="1"/>
        <v>0</v>
      </c>
      <c r="R17" s="19"/>
    </row>
    <row r="18" spans="2:18">
      <c r="B18" s="5" t="s">
        <v>28</v>
      </c>
      <c r="C18" s="10">
        <v>14</v>
      </c>
      <c r="D18" s="11" t="s">
        <v>36</v>
      </c>
      <c r="E18" s="12" t="s">
        <v>16</v>
      </c>
      <c r="F18" s="4"/>
      <c r="G18" s="13" t="s">
        <v>37</v>
      </c>
      <c r="H18" s="14">
        <v>52</v>
      </c>
      <c r="I18" s="15" t="s">
        <v>197</v>
      </c>
      <c r="J18" s="4">
        <v>2</v>
      </c>
      <c r="K18" s="16">
        <v>30</v>
      </c>
      <c r="L18" s="17">
        <f t="shared" si="2"/>
        <v>3.12</v>
      </c>
      <c r="M18" s="15"/>
      <c r="N18" s="4"/>
      <c r="O18" s="15"/>
      <c r="P18" s="17">
        <f t="shared" si="0"/>
        <v>0</v>
      </c>
      <c r="Q18" s="17">
        <f t="shared" si="1"/>
        <v>3.12</v>
      </c>
    </row>
    <row r="19" spans="2:18">
      <c r="B19" s="5" t="s">
        <v>28</v>
      </c>
      <c r="C19" s="10">
        <v>15</v>
      </c>
      <c r="D19" s="11" t="s">
        <v>36</v>
      </c>
      <c r="E19" s="12" t="s">
        <v>19</v>
      </c>
      <c r="F19" s="4" t="s">
        <v>20</v>
      </c>
      <c r="G19" s="13" t="s">
        <v>38</v>
      </c>
      <c r="H19" s="14">
        <v>8760</v>
      </c>
      <c r="I19" s="15" t="s">
        <v>198</v>
      </c>
      <c r="J19" s="4">
        <v>1</v>
      </c>
      <c r="K19" s="16">
        <v>7.5</v>
      </c>
      <c r="L19" s="17">
        <f t="shared" si="2"/>
        <v>65.7</v>
      </c>
      <c r="M19" s="15"/>
      <c r="N19" s="4"/>
      <c r="O19" s="15"/>
      <c r="P19" s="17" t="str">
        <f t="shared" si="0"/>
        <v/>
      </c>
      <c r="Q19" s="17">
        <f t="shared" si="1"/>
        <v>0</v>
      </c>
    </row>
    <row r="20" spans="2:18">
      <c r="B20" s="5" t="s">
        <v>28</v>
      </c>
      <c r="C20" s="10">
        <v>16</v>
      </c>
      <c r="D20" s="11" t="s">
        <v>36</v>
      </c>
      <c r="E20" s="12" t="s">
        <v>19</v>
      </c>
      <c r="F20" s="4" t="s">
        <v>22</v>
      </c>
      <c r="G20" s="13" t="s">
        <v>23</v>
      </c>
      <c r="H20" s="14">
        <v>0</v>
      </c>
      <c r="I20" s="15" t="s">
        <v>189</v>
      </c>
      <c r="J20" s="4">
        <v>1</v>
      </c>
      <c r="K20" s="16">
        <v>0</v>
      </c>
      <c r="L20" s="17">
        <f t="shared" si="2"/>
        <v>0</v>
      </c>
      <c r="M20" s="15"/>
      <c r="N20" s="4"/>
      <c r="O20" s="15"/>
      <c r="P20" s="17" t="str">
        <f t="shared" si="0"/>
        <v/>
      </c>
      <c r="Q20" s="17">
        <f t="shared" si="1"/>
        <v>0</v>
      </c>
    </row>
    <row r="21" spans="2:18">
      <c r="B21" s="5" t="s">
        <v>28</v>
      </c>
      <c r="C21" s="10">
        <v>17</v>
      </c>
      <c r="D21" s="11" t="s">
        <v>39</v>
      </c>
      <c r="E21" s="12" t="s">
        <v>16</v>
      </c>
      <c r="F21" s="4"/>
      <c r="G21" s="13" t="s">
        <v>40</v>
      </c>
      <c r="H21" s="14">
        <v>52</v>
      </c>
      <c r="I21" s="15" t="s">
        <v>199</v>
      </c>
      <c r="J21" s="4">
        <v>1</v>
      </c>
      <c r="K21" s="16">
        <v>62</v>
      </c>
      <c r="L21" s="17">
        <f t="shared" si="2"/>
        <v>3.2240000000000002</v>
      </c>
      <c r="M21" s="15"/>
      <c r="N21" s="4"/>
      <c r="O21" s="15"/>
      <c r="P21" s="17">
        <f t="shared" si="0"/>
        <v>0</v>
      </c>
      <c r="Q21" s="17">
        <f t="shared" si="1"/>
        <v>3.2240000000000002</v>
      </c>
    </row>
    <row r="22" spans="2:18">
      <c r="B22" s="5" t="s">
        <v>28</v>
      </c>
      <c r="C22" s="10">
        <v>18</v>
      </c>
      <c r="D22" s="11" t="s">
        <v>41</v>
      </c>
      <c r="E22" s="12" t="s">
        <v>16</v>
      </c>
      <c r="F22" s="4"/>
      <c r="G22" s="13" t="s">
        <v>42</v>
      </c>
      <c r="H22" s="14">
        <v>52</v>
      </c>
      <c r="I22" s="15" t="s">
        <v>200</v>
      </c>
      <c r="J22" s="4">
        <v>2</v>
      </c>
      <c r="K22" s="16">
        <v>50</v>
      </c>
      <c r="L22" s="17">
        <f t="shared" si="2"/>
        <v>5.2</v>
      </c>
      <c r="M22" s="15"/>
      <c r="N22" s="4"/>
      <c r="O22" s="15"/>
      <c r="P22" s="17">
        <f t="shared" si="0"/>
        <v>0</v>
      </c>
      <c r="Q22" s="17">
        <f t="shared" si="1"/>
        <v>5.2</v>
      </c>
    </row>
    <row r="23" spans="2:18">
      <c r="B23" s="5" t="s">
        <v>28</v>
      </c>
      <c r="C23" s="10">
        <v>19</v>
      </c>
      <c r="D23" s="11" t="s">
        <v>43</v>
      </c>
      <c r="E23" s="12" t="s">
        <v>16</v>
      </c>
      <c r="F23" s="4"/>
      <c r="G23" s="13" t="s">
        <v>44</v>
      </c>
      <c r="H23" s="14">
        <v>1025.6326530612246</v>
      </c>
      <c r="I23" s="15" t="s">
        <v>201</v>
      </c>
      <c r="J23" s="4">
        <v>6</v>
      </c>
      <c r="K23" s="16">
        <v>81</v>
      </c>
      <c r="L23" s="17">
        <f t="shared" si="2"/>
        <v>498.45746938775517</v>
      </c>
      <c r="M23" s="15"/>
      <c r="N23" s="4"/>
      <c r="O23" s="15"/>
      <c r="P23" s="17">
        <f t="shared" si="0"/>
        <v>0</v>
      </c>
      <c r="Q23" s="17">
        <f t="shared" si="1"/>
        <v>498.45746938775517</v>
      </c>
    </row>
    <row r="24" spans="2:18">
      <c r="B24" s="5" t="s">
        <v>28</v>
      </c>
      <c r="C24" s="10">
        <v>20</v>
      </c>
      <c r="D24" s="11" t="s">
        <v>43</v>
      </c>
      <c r="E24" s="12" t="s">
        <v>19</v>
      </c>
      <c r="F24" s="4" t="s">
        <v>22</v>
      </c>
      <c r="G24" s="13" t="s">
        <v>45</v>
      </c>
      <c r="H24" s="14">
        <v>0</v>
      </c>
      <c r="I24" s="15" t="s">
        <v>202</v>
      </c>
      <c r="J24" s="4">
        <v>1</v>
      </c>
      <c r="K24" s="16">
        <v>13</v>
      </c>
      <c r="L24" s="17">
        <f t="shared" si="2"/>
        <v>0</v>
      </c>
      <c r="M24" s="15"/>
      <c r="N24" s="4"/>
      <c r="O24" s="15"/>
      <c r="P24" s="17" t="str">
        <f t="shared" si="0"/>
        <v/>
      </c>
      <c r="Q24" s="17">
        <f t="shared" si="1"/>
        <v>0</v>
      </c>
    </row>
    <row r="25" spans="2:18">
      <c r="B25" s="5" t="s">
        <v>28</v>
      </c>
      <c r="C25" s="10">
        <v>21</v>
      </c>
      <c r="D25" s="11" t="s">
        <v>46</v>
      </c>
      <c r="E25" s="12" t="s">
        <v>16</v>
      </c>
      <c r="F25" s="4"/>
      <c r="G25" s="13" t="s">
        <v>44</v>
      </c>
      <c r="H25" s="14">
        <v>1025.6326530612246</v>
      </c>
      <c r="I25" s="15" t="s">
        <v>201</v>
      </c>
      <c r="J25" s="4">
        <v>2</v>
      </c>
      <c r="K25" s="16">
        <v>81</v>
      </c>
      <c r="L25" s="17">
        <f t="shared" si="2"/>
        <v>166.15248979591837</v>
      </c>
      <c r="M25" s="15"/>
      <c r="N25" s="4"/>
      <c r="O25" s="15"/>
      <c r="P25" s="17">
        <f t="shared" si="0"/>
        <v>0</v>
      </c>
      <c r="Q25" s="17">
        <f t="shared" si="1"/>
        <v>166.15248979591837</v>
      </c>
    </row>
    <row r="26" spans="2:18">
      <c r="B26" s="5" t="s">
        <v>28</v>
      </c>
      <c r="C26" s="10">
        <v>22</v>
      </c>
      <c r="D26" s="11" t="s">
        <v>46</v>
      </c>
      <c r="E26" s="12" t="s">
        <v>16</v>
      </c>
      <c r="F26" s="4"/>
      <c r="G26" s="13" t="s">
        <v>47</v>
      </c>
      <c r="H26" s="14">
        <v>1025.6326530612246</v>
      </c>
      <c r="I26" s="15" t="s">
        <v>203</v>
      </c>
      <c r="J26" s="4">
        <v>1</v>
      </c>
      <c r="K26" s="16">
        <v>17</v>
      </c>
      <c r="L26" s="17">
        <f t="shared" si="2"/>
        <v>17.435755102040819</v>
      </c>
      <c r="M26" s="15"/>
      <c r="N26" s="4"/>
      <c r="O26" s="15"/>
      <c r="P26" s="17">
        <f t="shared" si="0"/>
        <v>0</v>
      </c>
      <c r="Q26" s="17">
        <f t="shared" si="1"/>
        <v>17.435755102040819</v>
      </c>
    </row>
    <row r="27" spans="2:18">
      <c r="B27" s="5" t="s">
        <v>28</v>
      </c>
      <c r="C27" s="10">
        <v>23</v>
      </c>
      <c r="D27" s="11" t="s">
        <v>46</v>
      </c>
      <c r="E27" s="12" t="s">
        <v>16</v>
      </c>
      <c r="F27" s="4"/>
      <c r="G27" s="13" t="s">
        <v>48</v>
      </c>
      <c r="H27" s="14">
        <v>1025.6326530612246</v>
      </c>
      <c r="I27" s="15" t="s">
        <v>204</v>
      </c>
      <c r="J27" s="4">
        <v>9</v>
      </c>
      <c r="K27" s="16">
        <v>30</v>
      </c>
      <c r="L27" s="17">
        <f t="shared" si="2"/>
        <v>276.92081632653066</v>
      </c>
      <c r="M27" s="15"/>
      <c r="N27" s="4"/>
      <c r="O27" s="15"/>
      <c r="P27" s="17">
        <f t="shared" si="0"/>
        <v>0</v>
      </c>
      <c r="Q27" s="17">
        <f t="shared" si="1"/>
        <v>276.92081632653066</v>
      </c>
    </row>
    <row r="28" spans="2:18">
      <c r="B28" s="5" t="s">
        <v>28</v>
      </c>
      <c r="C28" s="10">
        <v>24</v>
      </c>
      <c r="D28" s="11" t="s">
        <v>46</v>
      </c>
      <c r="E28" s="12" t="s">
        <v>16</v>
      </c>
      <c r="F28" s="4"/>
      <c r="G28" s="13" t="s">
        <v>49</v>
      </c>
      <c r="H28" s="14">
        <v>1025.6326530612246</v>
      </c>
      <c r="I28" s="15" t="s">
        <v>205</v>
      </c>
      <c r="J28" s="4">
        <v>1</v>
      </c>
      <c r="K28" s="16">
        <v>62</v>
      </c>
      <c r="L28" s="17">
        <f t="shared" si="2"/>
        <v>63.589224489795924</v>
      </c>
      <c r="M28" s="15"/>
      <c r="N28" s="4"/>
      <c r="O28" s="15"/>
      <c r="P28" s="17">
        <f t="shared" si="0"/>
        <v>0</v>
      </c>
      <c r="Q28" s="17">
        <f t="shared" si="1"/>
        <v>63.589224489795924</v>
      </c>
    </row>
    <row r="29" spans="2:18">
      <c r="B29" s="5" t="s">
        <v>28</v>
      </c>
      <c r="C29" s="10">
        <v>25</v>
      </c>
      <c r="D29" s="11" t="s">
        <v>46</v>
      </c>
      <c r="E29" s="12" t="s">
        <v>19</v>
      </c>
      <c r="F29" s="4" t="s">
        <v>22</v>
      </c>
      <c r="G29" s="13" t="s">
        <v>45</v>
      </c>
      <c r="H29" s="14">
        <v>0</v>
      </c>
      <c r="I29" s="15" t="s">
        <v>202</v>
      </c>
      <c r="J29" s="4">
        <v>1</v>
      </c>
      <c r="K29" s="16">
        <v>13</v>
      </c>
      <c r="L29" s="17">
        <f t="shared" si="2"/>
        <v>0</v>
      </c>
      <c r="M29" s="15"/>
      <c r="N29" s="4"/>
      <c r="O29" s="15"/>
      <c r="P29" s="17" t="str">
        <f t="shared" si="0"/>
        <v/>
      </c>
      <c r="Q29" s="17">
        <f t="shared" si="1"/>
        <v>0</v>
      </c>
    </row>
    <row r="30" spans="2:18">
      <c r="B30" s="5" t="s">
        <v>28</v>
      </c>
      <c r="C30" s="10">
        <v>26</v>
      </c>
      <c r="D30" s="11" t="s">
        <v>50</v>
      </c>
      <c r="E30" s="12" t="s">
        <v>16</v>
      </c>
      <c r="F30" s="4"/>
      <c r="G30" s="13" t="s">
        <v>51</v>
      </c>
      <c r="H30" s="14">
        <v>52</v>
      </c>
      <c r="I30" s="15" t="s">
        <v>206</v>
      </c>
      <c r="J30" s="4">
        <v>1</v>
      </c>
      <c r="K30" s="16">
        <v>18</v>
      </c>
      <c r="L30" s="17">
        <f t="shared" si="2"/>
        <v>0.93600000000000005</v>
      </c>
      <c r="M30" s="15"/>
      <c r="N30" s="4"/>
      <c r="O30" s="15"/>
      <c r="P30" s="17">
        <f t="shared" si="0"/>
        <v>0</v>
      </c>
      <c r="Q30" s="17">
        <f t="shared" si="1"/>
        <v>0.93600000000000005</v>
      </c>
    </row>
    <row r="31" spans="2:18">
      <c r="B31" s="5" t="s">
        <v>28</v>
      </c>
      <c r="C31" s="10">
        <v>27</v>
      </c>
      <c r="D31" s="11" t="s">
        <v>52</v>
      </c>
      <c r="E31" s="12" t="s">
        <v>16</v>
      </c>
      <c r="F31" s="4"/>
      <c r="G31" s="13" t="s">
        <v>53</v>
      </c>
      <c r="H31" s="14">
        <v>2555</v>
      </c>
      <c r="I31" s="15" t="s">
        <v>207</v>
      </c>
      <c r="J31" s="4">
        <v>6</v>
      </c>
      <c r="K31" s="16">
        <v>45</v>
      </c>
      <c r="L31" s="17">
        <f t="shared" si="2"/>
        <v>689.85</v>
      </c>
      <c r="M31" s="15"/>
      <c r="N31" s="4"/>
      <c r="O31" s="15"/>
      <c r="P31" s="17">
        <f t="shared" si="0"/>
        <v>0</v>
      </c>
      <c r="Q31" s="17">
        <f t="shared" si="1"/>
        <v>689.85</v>
      </c>
    </row>
    <row r="32" spans="2:18">
      <c r="B32" s="5" t="s">
        <v>28</v>
      </c>
      <c r="C32" s="10">
        <v>28</v>
      </c>
      <c r="D32" s="11" t="s">
        <v>52</v>
      </c>
      <c r="E32" s="12" t="s">
        <v>19</v>
      </c>
      <c r="F32" s="4" t="s">
        <v>22</v>
      </c>
      <c r="G32" s="13" t="s">
        <v>24</v>
      </c>
      <c r="H32" s="14">
        <v>0</v>
      </c>
      <c r="I32" s="15" t="s">
        <v>190</v>
      </c>
      <c r="J32" s="4">
        <v>1</v>
      </c>
      <c r="K32" s="16">
        <v>13</v>
      </c>
      <c r="L32" s="17">
        <f t="shared" si="2"/>
        <v>0</v>
      </c>
      <c r="M32" s="15"/>
      <c r="N32" s="4"/>
      <c r="O32" s="15"/>
      <c r="P32" s="17" t="str">
        <f t="shared" si="0"/>
        <v/>
      </c>
      <c r="Q32" s="17">
        <f t="shared" si="1"/>
        <v>0</v>
      </c>
    </row>
    <row r="33" spans="2:17">
      <c r="B33" s="5" t="s">
        <v>28</v>
      </c>
      <c r="C33" s="10">
        <v>29</v>
      </c>
      <c r="D33" s="18" t="s">
        <v>54</v>
      </c>
      <c r="E33" s="12" t="s">
        <v>16</v>
      </c>
      <c r="F33" s="4"/>
      <c r="G33" s="13" t="s">
        <v>55</v>
      </c>
      <c r="H33" s="14">
        <v>1825</v>
      </c>
      <c r="I33" s="15" t="s">
        <v>208</v>
      </c>
      <c r="J33" s="4">
        <v>6</v>
      </c>
      <c r="K33" s="16">
        <v>54</v>
      </c>
      <c r="L33" s="17">
        <f t="shared" si="2"/>
        <v>591.29999999999995</v>
      </c>
      <c r="M33" s="15"/>
      <c r="N33" s="4"/>
      <c r="O33" s="15"/>
      <c r="P33" s="17">
        <f t="shared" si="0"/>
        <v>0</v>
      </c>
      <c r="Q33" s="17">
        <f t="shared" si="1"/>
        <v>591.29999999999995</v>
      </c>
    </row>
    <row r="34" spans="2:17">
      <c r="B34" s="5" t="s">
        <v>28</v>
      </c>
      <c r="C34" s="10">
        <v>30</v>
      </c>
      <c r="D34" s="11" t="s">
        <v>54</v>
      </c>
      <c r="E34" s="12" t="s">
        <v>19</v>
      </c>
      <c r="F34" s="4" t="s">
        <v>20</v>
      </c>
      <c r="G34" s="13" t="s">
        <v>56</v>
      </c>
      <c r="H34" s="14">
        <v>8760</v>
      </c>
      <c r="I34" s="15" t="s">
        <v>209</v>
      </c>
      <c r="J34" s="4">
        <v>1</v>
      </c>
      <c r="K34" s="16">
        <v>6</v>
      </c>
      <c r="L34" s="17">
        <f t="shared" si="2"/>
        <v>52.56</v>
      </c>
      <c r="M34" s="15"/>
      <c r="N34" s="4"/>
      <c r="O34" s="15"/>
      <c r="P34" s="17" t="str">
        <f t="shared" si="0"/>
        <v/>
      </c>
      <c r="Q34" s="17">
        <f t="shared" si="1"/>
        <v>0</v>
      </c>
    </row>
    <row r="35" spans="2:17">
      <c r="B35" s="5" t="s">
        <v>28</v>
      </c>
      <c r="C35" s="10">
        <v>31</v>
      </c>
      <c r="D35" s="11" t="s">
        <v>54</v>
      </c>
      <c r="E35" s="12" t="s">
        <v>19</v>
      </c>
      <c r="F35" s="4" t="s">
        <v>22</v>
      </c>
      <c r="G35" s="13" t="s">
        <v>23</v>
      </c>
      <c r="H35" s="14">
        <v>0</v>
      </c>
      <c r="I35" s="15" t="s">
        <v>189</v>
      </c>
      <c r="J35" s="4">
        <v>1</v>
      </c>
      <c r="K35" s="16">
        <v>0</v>
      </c>
      <c r="L35" s="17">
        <f t="shared" si="2"/>
        <v>0</v>
      </c>
      <c r="M35" s="15"/>
      <c r="N35" s="4"/>
      <c r="O35" s="15"/>
      <c r="P35" s="17" t="str">
        <f t="shared" si="0"/>
        <v/>
      </c>
      <c r="Q35" s="17">
        <f t="shared" si="1"/>
        <v>0</v>
      </c>
    </row>
    <row r="36" spans="2:17">
      <c r="B36" s="5" t="s">
        <v>28</v>
      </c>
      <c r="C36" s="10">
        <v>32</v>
      </c>
      <c r="D36" s="11" t="s">
        <v>54</v>
      </c>
      <c r="E36" s="12" t="s">
        <v>19</v>
      </c>
      <c r="F36" s="4" t="s">
        <v>22</v>
      </c>
      <c r="G36" s="13" t="s">
        <v>24</v>
      </c>
      <c r="H36" s="14">
        <v>0</v>
      </c>
      <c r="I36" s="15" t="s">
        <v>190</v>
      </c>
      <c r="J36" s="4">
        <v>1</v>
      </c>
      <c r="K36" s="16">
        <v>13</v>
      </c>
      <c r="L36" s="17">
        <f t="shared" si="2"/>
        <v>0</v>
      </c>
      <c r="M36" s="15"/>
      <c r="N36" s="4"/>
      <c r="O36" s="15"/>
      <c r="P36" s="17" t="str">
        <f t="shared" si="0"/>
        <v/>
      </c>
      <c r="Q36" s="17">
        <f t="shared" si="1"/>
        <v>0</v>
      </c>
    </row>
    <row r="37" spans="2:17">
      <c r="B37" s="5" t="s">
        <v>28</v>
      </c>
      <c r="C37" s="10">
        <v>33</v>
      </c>
      <c r="D37" s="11" t="s">
        <v>57</v>
      </c>
      <c r="E37" s="12" t="s">
        <v>16</v>
      </c>
      <c r="F37" s="4"/>
      <c r="G37" s="13" t="s">
        <v>58</v>
      </c>
      <c r="H37" s="14">
        <v>1825</v>
      </c>
      <c r="I37" s="15" t="s">
        <v>210</v>
      </c>
      <c r="J37" s="4">
        <v>26</v>
      </c>
      <c r="K37" s="16">
        <v>44</v>
      </c>
      <c r="L37" s="17">
        <f t="shared" si="2"/>
        <v>2087.8000000000002</v>
      </c>
      <c r="M37" s="15"/>
      <c r="N37" s="4"/>
      <c r="O37" s="15"/>
      <c r="P37" s="17">
        <f t="shared" si="0"/>
        <v>0</v>
      </c>
      <c r="Q37" s="17">
        <f t="shared" si="1"/>
        <v>2087.8000000000002</v>
      </c>
    </row>
    <row r="38" spans="2:17">
      <c r="B38" s="5" t="s">
        <v>28</v>
      </c>
      <c r="C38" s="10">
        <v>34</v>
      </c>
      <c r="D38" s="11" t="s">
        <v>59</v>
      </c>
      <c r="E38" s="12" t="s">
        <v>19</v>
      </c>
      <c r="F38" s="4"/>
      <c r="G38" s="13" t="s">
        <v>60</v>
      </c>
      <c r="H38" s="14">
        <v>1825</v>
      </c>
      <c r="I38" s="15" t="s">
        <v>211</v>
      </c>
      <c r="J38" s="4">
        <v>2</v>
      </c>
      <c r="K38" s="16">
        <v>32</v>
      </c>
      <c r="L38" s="17">
        <f t="shared" si="2"/>
        <v>116.8</v>
      </c>
      <c r="M38" s="15"/>
      <c r="N38" s="4"/>
      <c r="O38" s="15"/>
      <c r="P38" s="17" t="str">
        <f t="shared" si="0"/>
        <v/>
      </c>
      <c r="Q38" s="17">
        <f t="shared" si="1"/>
        <v>0</v>
      </c>
    </row>
    <row r="39" spans="2:17">
      <c r="B39" s="5" t="s">
        <v>28</v>
      </c>
      <c r="C39" s="10">
        <v>35</v>
      </c>
      <c r="D39" s="11" t="s">
        <v>61</v>
      </c>
      <c r="E39" s="12" t="s">
        <v>16</v>
      </c>
      <c r="F39" s="4"/>
      <c r="G39" s="13" t="s">
        <v>51</v>
      </c>
      <c r="H39" s="14">
        <v>365</v>
      </c>
      <c r="I39" s="15" t="s">
        <v>206</v>
      </c>
      <c r="J39" s="4">
        <v>28</v>
      </c>
      <c r="K39" s="16">
        <v>18</v>
      </c>
      <c r="L39" s="17">
        <f t="shared" si="2"/>
        <v>183.96</v>
      </c>
      <c r="M39" s="15"/>
      <c r="N39" s="4"/>
      <c r="O39" s="15"/>
      <c r="P39" s="17">
        <f t="shared" si="0"/>
        <v>0</v>
      </c>
      <c r="Q39" s="17">
        <f t="shared" si="1"/>
        <v>183.96</v>
      </c>
    </row>
    <row r="40" spans="2:17">
      <c r="B40" s="5" t="s">
        <v>28</v>
      </c>
      <c r="C40" s="10">
        <v>36</v>
      </c>
      <c r="D40" s="11" t="s">
        <v>61</v>
      </c>
      <c r="E40" s="12" t="s">
        <v>19</v>
      </c>
      <c r="F40" s="4"/>
      <c r="G40" s="13" t="s">
        <v>62</v>
      </c>
      <c r="H40" s="14">
        <v>1825</v>
      </c>
      <c r="I40" s="15" t="s">
        <v>212</v>
      </c>
      <c r="J40" s="4">
        <v>14</v>
      </c>
      <c r="K40" s="16">
        <v>0.3</v>
      </c>
      <c r="L40" s="17">
        <f t="shared" si="2"/>
        <v>7.665</v>
      </c>
      <c r="M40" s="15"/>
      <c r="N40" s="4"/>
      <c r="O40" s="15"/>
      <c r="P40" s="17" t="str">
        <f t="shared" si="0"/>
        <v/>
      </c>
      <c r="Q40" s="17">
        <f t="shared" si="1"/>
        <v>0</v>
      </c>
    </row>
    <row r="41" spans="2:17">
      <c r="B41" s="5" t="s">
        <v>28</v>
      </c>
      <c r="C41" s="10">
        <v>37</v>
      </c>
      <c r="D41" s="11" t="s">
        <v>61</v>
      </c>
      <c r="E41" s="12" t="s">
        <v>16</v>
      </c>
      <c r="F41" s="4"/>
      <c r="G41" s="13" t="s">
        <v>63</v>
      </c>
      <c r="H41" s="14">
        <v>1825</v>
      </c>
      <c r="I41" s="15" t="s">
        <v>213</v>
      </c>
      <c r="J41" s="4">
        <v>28</v>
      </c>
      <c r="K41" s="16">
        <v>16.5</v>
      </c>
      <c r="L41" s="17">
        <f t="shared" si="2"/>
        <v>843.15</v>
      </c>
      <c r="M41" s="15"/>
      <c r="N41" s="4"/>
      <c r="O41" s="15"/>
      <c r="P41" s="17">
        <f t="shared" si="0"/>
        <v>0</v>
      </c>
      <c r="Q41" s="17">
        <f t="shared" si="1"/>
        <v>843.15</v>
      </c>
    </row>
    <row r="42" spans="2:17">
      <c r="B42" s="5" t="s">
        <v>28</v>
      </c>
      <c r="C42" s="10">
        <v>38</v>
      </c>
      <c r="D42" s="11" t="s">
        <v>61</v>
      </c>
      <c r="E42" s="12" t="s">
        <v>64</v>
      </c>
      <c r="F42" s="4" t="s">
        <v>65</v>
      </c>
      <c r="G42" s="13" t="s">
        <v>66</v>
      </c>
      <c r="H42" s="14">
        <v>1825</v>
      </c>
      <c r="I42" s="15" t="s">
        <v>214</v>
      </c>
      <c r="J42" s="4">
        <v>14</v>
      </c>
      <c r="K42" s="16">
        <v>0</v>
      </c>
      <c r="L42" s="17">
        <f t="shared" si="2"/>
        <v>0</v>
      </c>
      <c r="M42" s="15"/>
      <c r="N42" s="4"/>
      <c r="O42" s="15"/>
      <c r="P42" s="17" t="str">
        <f t="shared" si="0"/>
        <v/>
      </c>
      <c r="Q42" s="17">
        <f t="shared" si="1"/>
        <v>0</v>
      </c>
    </row>
    <row r="43" spans="2:17">
      <c r="B43" s="5" t="s">
        <v>28</v>
      </c>
      <c r="C43" s="10">
        <v>39</v>
      </c>
      <c r="D43" s="11" t="s">
        <v>67</v>
      </c>
      <c r="E43" s="12" t="s">
        <v>16</v>
      </c>
      <c r="F43" s="4"/>
      <c r="G43" s="13" t="s">
        <v>42</v>
      </c>
      <c r="H43" s="14">
        <v>52</v>
      </c>
      <c r="I43" s="15" t="s">
        <v>200</v>
      </c>
      <c r="J43" s="4">
        <v>1</v>
      </c>
      <c r="K43" s="16">
        <v>50</v>
      </c>
      <c r="L43" s="17">
        <f t="shared" si="2"/>
        <v>2.6</v>
      </c>
      <c r="M43" s="15"/>
      <c r="N43" s="4"/>
      <c r="O43" s="15"/>
      <c r="P43" s="17">
        <f t="shared" si="0"/>
        <v>0</v>
      </c>
      <c r="Q43" s="17">
        <f t="shared" si="1"/>
        <v>2.6</v>
      </c>
    </row>
    <row r="44" spans="2:17">
      <c r="B44" s="5" t="s">
        <v>28</v>
      </c>
      <c r="C44" s="10">
        <v>40</v>
      </c>
      <c r="D44" s="11" t="s">
        <v>68</v>
      </c>
      <c r="E44" s="12" t="s">
        <v>16</v>
      </c>
      <c r="F44" s="4"/>
      <c r="G44" s="13" t="s">
        <v>37</v>
      </c>
      <c r="H44" s="14">
        <v>52</v>
      </c>
      <c r="I44" s="15" t="s">
        <v>197</v>
      </c>
      <c r="J44" s="4">
        <v>2</v>
      </c>
      <c r="K44" s="16">
        <v>30</v>
      </c>
      <c r="L44" s="17">
        <f t="shared" si="2"/>
        <v>3.12</v>
      </c>
      <c r="M44" s="15"/>
      <c r="N44" s="4"/>
      <c r="O44" s="15"/>
      <c r="P44" s="17">
        <f t="shared" si="0"/>
        <v>0</v>
      </c>
      <c r="Q44" s="17">
        <f t="shared" si="1"/>
        <v>3.12</v>
      </c>
    </row>
    <row r="45" spans="2:17">
      <c r="B45" s="5" t="s">
        <v>28</v>
      </c>
      <c r="C45" s="10">
        <v>41</v>
      </c>
      <c r="D45" s="11" t="s">
        <v>68</v>
      </c>
      <c r="E45" s="12" t="s">
        <v>16</v>
      </c>
      <c r="F45" s="4"/>
      <c r="G45" s="13" t="s">
        <v>69</v>
      </c>
      <c r="H45" s="14">
        <v>52</v>
      </c>
      <c r="I45" s="15" t="s">
        <v>215</v>
      </c>
      <c r="J45" s="4">
        <v>3</v>
      </c>
      <c r="K45" s="16">
        <v>51</v>
      </c>
      <c r="L45" s="17">
        <f t="shared" si="2"/>
        <v>7.9560000000000004</v>
      </c>
      <c r="M45" s="15"/>
      <c r="N45" s="4"/>
      <c r="O45" s="15"/>
      <c r="P45" s="17">
        <f t="shared" si="0"/>
        <v>0</v>
      </c>
      <c r="Q45" s="17">
        <f t="shared" si="1"/>
        <v>7.9560000000000004</v>
      </c>
    </row>
    <row r="46" spans="2:17">
      <c r="B46" s="5" t="s">
        <v>28</v>
      </c>
      <c r="C46" s="10">
        <v>42</v>
      </c>
      <c r="D46" s="11" t="s">
        <v>68</v>
      </c>
      <c r="E46" s="12" t="s">
        <v>19</v>
      </c>
      <c r="F46" s="4" t="s">
        <v>22</v>
      </c>
      <c r="G46" s="13" t="s">
        <v>35</v>
      </c>
      <c r="H46" s="14">
        <v>0</v>
      </c>
      <c r="I46" s="15" t="s">
        <v>196</v>
      </c>
      <c r="J46" s="4">
        <v>1</v>
      </c>
      <c r="K46" s="16">
        <v>9</v>
      </c>
      <c r="L46" s="17">
        <f t="shared" si="2"/>
        <v>0</v>
      </c>
      <c r="M46" s="15"/>
      <c r="N46" s="4"/>
      <c r="O46" s="15"/>
      <c r="P46" s="17" t="str">
        <f t="shared" si="0"/>
        <v/>
      </c>
      <c r="Q46" s="17">
        <f t="shared" si="1"/>
        <v>0</v>
      </c>
    </row>
    <row r="47" spans="2:17">
      <c r="B47" s="5" t="s">
        <v>28</v>
      </c>
      <c r="C47" s="10">
        <v>43</v>
      </c>
      <c r="D47" s="11" t="s">
        <v>70</v>
      </c>
      <c r="E47" s="12" t="s">
        <v>16</v>
      </c>
      <c r="F47" s="4"/>
      <c r="G47" s="13" t="s">
        <v>71</v>
      </c>
      <c r="H47" s="14">
        <v>8760</v>
      </c>
      <c r="I47" s="15" t="s">
        <v>216</v>
      </c>
      <c r="J47" s="4">
        <v>4</v>
      </c>
      <c r="K47" s="16">
        <v>93</v>
      </c>
      <c r="L47" s="17">
        <f t="shared" si="2"/>
        <v>3258.72</v>
      </c>
      <c r="M47" s="15"/>
      <c r="N47" s="4"/>
      <c r="O47" s="15"/>
      <c r="P47" s="17">
        <f t="shared" si="0"/>
        <v>0</v>
      </c>
      <c r="Q47" s="17">
        <f t="shared" si="1"/>
        <v>3258.72</v>
      </c>
    </row>
    <row r="48" spans="2:17">
      <c r="B48" s="5" t="s">
        <v>28</v>
      </c>
      <c r="C48" s="10">
        <v>44</v>
      </c>
      <c r="D48" s="11" t="s">
        <v>70</v>
      </c>
      <c r="E48" s="12" t="s">
        <v>16</v>
      </c>
      <c r="F48" s="4"/>
      <c r="G48" s="13" t="s">
        <v>51</v>
      </c>
      <c r="H48" s="14">
        <v>8760</v>
      </c>
      <c r="I48" s="15" t="s">
        <v>206</v>
      </c>
      <c r="J48" s="4">
        <v>4</v>
      </c>
      <c r="K48" s="16">
        <v>18</v>
      </c>
      <c r="L48" s="17">
        <f t="shared" si="2"/>
        <v>630.72</v>
      </c>
      <c r="M48" s="15"/>
      <c r="N48" s="4"/>
      <c r="O48" s="15"/>
      <c r="P48" s="17">
        <f t="shared" si="0"/>
        <v>0</v>
      </c>
      <c r="Q48" s="17">
        <f t="shared" si="1"/>
        <v>630.72</v>
      </c>
    </row>
    <row r="49" spans="2:17">
      <c r="B49" s="5" t="s">
        <v>28</v>
      </c>
      <c r="C49" s="10">
        <v>45</v>
      </c>
      <c r="D49" s="11" t="s">
        <v>70</v>
      </c>
      <c r="E49" s="12" t="s">
        <v>16</v>
      </c>
      <c r="F49" s="4"/>
      <c r="G49" s="13" t="s">
        <v>72</v>
      </c>
      <c r="H49" s="14">
        <v>8760</v>
      </c>
      <c r="I49" s="15" t="s">
        <v>217</v>
      </c>
      <c r="J49" s="4">
        <v>4</v>
      </c>
      <c r="K49" s="16">
        <v>65</v>
      </c>
      <c r="L49" s="17">
        <f>H49*J49*K49/1000</f>
        <v>2277.6</v>
      </c>
      <c r="M49" s="15"/>
      <c r="N49" s="4"/>
      <c r="O49" s="15"/>
      <c r="P49" s="17">
        <f t="shared" si="0"/>
        <v>0</v>
      </c>
      <c r="Q49" s="17">
        <f t="shared" si="1"/>
        <v>2277.6</v>
      </c>
    </row>
    <row r="50" spans="2:17">
      <c r="B50" s="5" t="s">
        <v>28</v>
      </c>
      <c r="C50" s="10">
        <v>46</v>
      </c>
      <c r="D50" s="11" t="s">
        <v>70</v>
      </c>
      <c r="E50" s="12" t="s">
        <v>16</v>
      </c>
      <c r="F50" s="4"/>
      <c r="G50" s="13" t="s">
        <v>73</v>
      </c>
      <c r="H50" s="14">
        <v>8760</v>
      </c>
      <c r="I50" s="15" t="s">
        <v>218</v>
      </c>
      <c r="J50" s="4">
        <v>1</v>
      </c>
      <c r="K50" s="16">
        <v>21.5</v>
      </c>
      <c r="L50" s="17">
        <f>H50*J50*K50/1000</f>
        <v>188.34</v>
      </c>
      <c r="M50" s="15"/>
      <c r="N50" s="4"/>
      <c r="O50" s="15"/>
      <c r="P50" s="17">
        <f t="shared" si="0"/>
        <v>0</v>
      </c>
      <c r="Q50" s="17">
        <f t="shared" si="1"/>
        <v>188.34</v>
      </c>
    </row>
    <row r="51" spans="2:17">
      <c r="B51" s="5" t="s">
        <v>28</v>
      </c>
      <c r="C51" s="10">
        <v>47</v>
      </c>
      <c r="D51" s="11" t="s">
        <v>70</v>
      </c>
      <c r="E51" s="12" t="s">
        <v>19</v>
      </c>
      <c r="F51" s="4" t="s">
        <v>22</v>
      </c>
      <c r="G51" s="13" t="s">
        <v>24</v>
      </c>
      <c r="H51" s="14">
        <v>0</v>
      </c>
      <c r="I51" s="15" t="s">
        <v>190</v>
      </c>
      <c r="J51" s="4">
        <v>2</v>
      </c>
      <c r="K51" s="16">
        <v>13</v>
      </c>
      <c r="L51" s="17">
        <f t="shared" si="2"/>
        <v>0</v>
      </c>
      <c r="M51" s="15"/>
      <c r="N51" s="4"/>
      <c r="O51" s="15"/>
      <c r="P51" s="17" t="str">
        <f t="shared" si="0"/>
        <v/>
      </c>
      <c r="Q51" s="17">
        <f t="shared" si="1"/>
        <v>0</v>
      </c>
    </row>
    <row r="52" spans="2:17">
      <c r="B52" s="5" t="s">
        <v>28</v>
      </c>
      <c r="C52" s="10">
        <v>48</v>
      </c>
      <c r="D52" s="11" t="s">
        <v>74</v>
      </c>
      <c r="E52" s="12" t="s">
        <v>16</v>
      </c>
      <c r="F52" s="4"/>
      <c r="G52" s="13" t="s">
        <v>47</v>
      </c>
      <c r="H52" s="14">
        <v>52</v>
      </c>
      <c r="I52" s="15" t="s">
        <v>203</v>
      </c>
      <c r="J52" s="4">
        <v>1</v>
      </c>
      <c r="K52" s="16">
        <v>17</v>
      </c>
      <c r="L52" s="17">
        <f t="shared" si="2"/>
        <v>0.88400000000000001</v>
      </c>
      <c r="M52" s="15"/>
      <c r="N52" s="4"/>
      <c r="O52" s="15"/>
      <c r="P52" s="17">
        <f t="shared" si="0"/>
        <v>0</v>
      </c>
      <c r="Q52" s="17">
        <f t="shared" si="1"/>
        <v>0.88400000000000001</v>
      </c>
    </row>
    <row r="53" spans="2:17">
      <c r="B53" s="5" t="s">
        <v>28</v>
      </c>
      <c r="C53" s="10">
        <v>49</v>
      </c>
      <c r="D53" s="11" t="s">
        <v>75</v>
      </c>
      <c r="E53" s="12" t="s">
        <v>19</v>
      </c>
      <c r="F53" s="4"/>
      <c r="G53" s="13" t="s">
        <v>76</v>
      </c>
      <c r="H53" s="14">
        <v>52</v>
      </c>
      <c r="I53" s="15" t="s">
        <v>219</v>
      </c>
      <c r="J53" s="4">
        <v>1</v>
      </c>
      <c r="K53" s="16">
        <v>7.8</v>
      </c>
      <c r="L53" s="17">
        <f t="shared" si="2"/>
        <v>0.40559999999999996</v>
      </c>
      <c r="M53" s="15"/>
      <c r="N53" s="4"/>
      <c r="O53" s="15"/>
      <c r="P53" s="17" t="str">
        <f t="shared" si="0"/>
        <v/>
      </c>
      <c r="Q53" s="17">
        <f t="shared" si="1"/>
        <v>0</v>
      </c>
    </row>
    <row r="54" spans="2:17">
      <c r="B54" s="5" t="s">
        <v>28</v>
      </c>
      <c r="C54" s="10">
        <v>50</v>
      </c>
      <c r="D54" s="11" t="s">
        <v>77</v>
      </c>
      <c r="E54" s="12" t="s">
        <v>19</v>
      </c>
      <c r="F54" s="4"/>
      <c r="G54" s="13" t="s">
        <v>78</v>
      </c>
      <c r="H54" s="14">
        <v>2555</v>
      </c>
      <c r="I54" s="15" t="s">
        <v>220</v>
      </c>
      <c r="J54" s="4">
        <v>1</v>
      </c>
      <c r="K54" s="16">
        <v>37</v>
      </c>
      <c r="L54" s="17">
        <f t="shared" si="2"/>
        <v>94.534999999999997</v>
      </c>
      <c r="M54" s="15"/>
      <c r="N54" s="4"/>
      <c r="O54" s="15"/>
      <c r="P54" s="17" t="str">
        <f t="shared" si="0"/>
        <v/>
      </c>
      <c r="Q54" s="17">
        <f t="shared" si="1"/>
        <v>0</v>
      </c>
    </row>
    <row r="55" spans="2:17">
      <c r="B55" s="5" t="s">
        <v>28</v>
      </c>
      <c r="C55" s="10">
        <v>51</v>
      </c>
      <c r="D55" s="18" t="s">
        <v>77</v>
      </c>
      <c r="E55" s="12" t="s">
        <v>19</v>
      </c>
      <c r="F55" s="4" t="s">
        <v>22</v>
      </c>
      <c r="G55" s="13" t="s">
        <v>35</v>
      </c>
      <c r="H55" s="14">
        <v>0</v>
      </c>
      <c r="I55" s="15" t="s">
        <v>196</v>
      </c>
      <c r="J55" s="4">
        <v>1</v>
      </c>
      <c r="K55" s="16">
        <v>9</v>
      </c>
      <c r="L55" s="17">
        <f t="shared" si="2"/>
        <v>0</v>
      </c>
      <c r="M55" s="15"/>
      <c r="N55" s="4"/>
      <c r="O55" s="15"/>
      <c r="P55" s="17" t="str">
        <f t="shared" si="0"/>
        <v/>
      </c>
      <c r="Q55" s="17">
        <f t="shared" si="1"/>
        <v>0</v>
      </c>
    </row>
    <row r="56" spans="2:17">
      <c r="B56" s="5" t="s">
        <v>28</v>
      </c>
      <c r="C56" s="10">
        <v>52</v>
      </c>
      <c r="D56" s="11" t="s">
        <v>79</v>
      </c>
      <c r="E56" s="12" t="s">
        <v>16</v>
      </c>
      <c r="F56" s="4"/>
      <c r="G56" s="13" t="s">
        <v>80</v>
      </c>
      <c r="H56" s="14">
        <v>365</v>
      </c>
      <c r="I56" s="15" t="s">
        <v>221</v>
      </c>
      <c r="J56" s="4">
        <v>1</v>
      </c>
      <c r="K56" s="16">
        <v>48</v>
      </c>
      <c r="L56" s="17">
        <f t="shared" si="2"/>
        <v>17.52</v>
      </c>
      <c r="M56" s="15"/>
      <c r="N56" s="4"/>
      <c r="O56" s="15"/>
      <c r="P56" s="17">
        <f t="shared" si="0"/>
        <v>0</v>
      </c>
      <c r="Q56" s="17">
        <f t="shared" si="1"/>
        <v>17.52</v>
      </c>
    </row>
    <row r="57" spans="2:17">
      <c r="B57" s="5" t="s">
        <v>28</v>
      </c>
      <c r="C57" s="10">
        <v>53</v>
      </c>
      <c r="D57" s="11" t="s">
        <v>81</v>
      </c>
      <c r="E57" s="12" t="s">
        <v>16</v>
      </c>
      <c r="F57" s="4"/>
      <c r="G57" s="13" t="s">
        <v>82</v>
      </c>
      <c r="H57" s="14">
        <v>2555</v>
      </c>
      <c r="I57" s="15" t="s">
        <v>222</v>
      </c>
      <c r="J57" s="4">
        <v>22</v>
      </c>
      <c r="K57" s="16">
        <v>165</v>
      </c>
      <c r="L57" s="17">
        <f>H57*J57*K57/1000</f>
        <v>9274.65</v>
      </c>
      <c r="M57" s="15"/>
      <c r="N57" s="4"/>
      <c r="O57" s="15"/>
      <c r="P57" s="17">
        <f t="shared" si="0"/>
        <v>0</v>
      </c>
      <c r="Q57" s="17">
        <f t="shared" si="1"/>
        <v>9274.65</v>
      </c>
    </row>
    <row r="58" spans="2:17">
      <c r="B58" s="5" t="s">
        <v>28</v>
      </c>
      <c r="C58" s="10">
        <v>54</v>
      </c>
      <c r="D58" s="11" t="s">
        <v>81</v>
      </c>
      <c r="E58" s="12" t="s">
        <v>19</v>
      </c>
      <c r="F58" s="4" t="s">
        <v>22</v>
      </c>
      <c r="G58" s="13" t="s">
        <v>23</v>
      </c>
      <c r="H58" s="14">
        <v>0</v>
      </c>
      <c r="I58" s="15" t="s">
        <v>189</v>
      </c>
      <c r="J58" s="4">
        <v>3</v>
      </c>
      <c r="K58" s="16">
        <v>0</v>
      </c>
      <c r="L58" s="17">
        <f t="shared" si="2"/>
        <v>0</v>
      </c>
      <c r="M58" s="15"/>
      <c r="N58" s="4"/>
      <c r="O58" s="15"/>
      <c r="P58" s="17" t="str">
        <f t="shared" si="0"/>
        <v/>
      </c>
      <c r="Q58" s="17">
        <f t="shared" si="1"/>
        <v>0</v>
      </c>
    </row>
    <row r="59" spans="2:17">
      <c r="B59" s="5" t="s">
        <v>28</v>
      </c>
      <c r="C59" s="10">
        <v>55</v>
      </c>
      <c r="D59" s="11" t="s">
        <v>81</v>
      </c>
      <c r="E59" s="12" t="s">
        <v>19</v>
      </c>
      <c r="F59" s="4" t="s">
        <v>22</v>
      </c>
      <c r="G59" s="13" t="s">
        <v>83</v>
      </c>
      <c r="H59" s="14">
        <v>0</v>
      </c>
      <c r="I59" s="15" t="s">
        <v>223</v>
      </c>
      <c r="J59" s="4">
        <v>1</v>
      </c>
      <c r="K59" s="16">
        <v>30</v>
      </c>
      <c r="L59" s="17">
        <f t="shared" si="2"/>
        <v>0</v>
      </c>
      <c r="M59" s="15"/>
      <c r="N59" s="4"/>
      <c r="O59" s="15"/>
      <c r="P59" s="17" t="str">
        <f t="shared" si="0"/>
        <v/>
      </c>
      <c r="Q59" s="17">
        <f t="shared" si="1"/>
        <v>0</v>
      </c>
    </row>
    <row r="60" spans="2:17">
      <c r="B60" s="5" t="s">
        <v>28</v>
      </c>
      <c r="C60" s="10">
        <v>56</v>
      </c>
      <c r="D60" s="11" t="s">
        <v>84</v>
      </c>
      <c r="E60" s="12" t="s">
        <v>16</v>
      </c>
      <c r="F60" s="4"/>
      <c r="G60" s="13" t="s">
        <v>17</v>
      </c>
      <c r="H60" s="14">
        <v>2555</v>
      </c>
      <c r="I60" s="15" t="s">
        <v>186</v>
      </c>
      <c r="J60" s="4">
        <v>1</v>
      </c>
      <c r="K60" s="16">
        <v>60</v>
      </c>
      <c r="L60" s="17">
        <f t="shared" si="2"/>
        <v>153.30000000000001</v>
      </c>
      <c r="M60" s="15"/>
      <c r="N60" s="4"/>
      <c r="O60" s="15"/>
      <c r="P60" s="17">
        <f t="shared" si="0"/>
        <v>0</v>
      </c>
      <c r="Q60" s="17">
        <f t="shared" si="1"/>
        <v>153.30000000000001</v>
      </c>
    </row>
    <row r="61" spans="2:17">
      <c r="B61" s="5" t="s">
        <v>28</v>
      </c>
      <c r="C61" s="10">
        <v>57</v>
      </c>
      <c r="D61" s="11" t="s">
        <v>81</v>
      </c>
      <c r="E61" s="12" t="s">
        <v>16</v>
      </c>
      <c r="F61" s="4"/>
      <c r="G61" s="13" t="s">
        <v>34</v>
      </c>
      <c r="H61" s="14">
        <v>2555</v>
      </c>
      <c r="I61" s="15" t="s">
        <v>195</v>
      </c>
      <c r="J61" s="4">
        <v>2</v>
      </c>
      <c r="K61" s="16">
        <v>21.5</v>
      </c>
      <c r="L61" s="17">
        <f t="shared" si="2"/>
        <v>109.86499999999999</v>
      </c>
      <c r="M61" s="15"/>
      <c r="N61" s="4"/>
      <c r="O61" s="15"/>
      <c r="P61" s="17">
        <f t="shared" si="0"/>
        <v>0</v>
      </c>
      <c r="Q61" s="17">
        <f t="shared" si="1"/>
        <v>109.86499999999999</v>
      </c>
    </row>
    <row r="62" spans="2:17">
      <c r="B62" s="5" t="s">
        <v>28</v>
      </c>
      <c r="C62" s="10">
        <v>58</v>
      </c>
      <c r="D62" s="11" t="s">
        <v>81</v>
      </c>
      <c r="E62" s="12" t="s">
        <v>19</v>
      </c>
      <c r="F62" s="4" t="s">
        <v>20</v>
      </c>
      <c r="G62" s="13" t="s">
        <v>21</v>
      </c>
      <c r="H62" s="14">
        <v>8760</v>
      </c>
      <c r="I62" s="15" t="s">
        <v>188</v>
      </c>
      <c r="J62" s="4">
        <v>2</v>
      </c>
      <c r="K62" s="16">
        <v>9.3000000000000007</v>
      </c>
      <c r="L62" s="17">
        <f t="shared" si="2"/>
        <v>162.93600000000001</v>
      </c>
      <c r="M62" s="15"/>
      <c r="N62" s="4"/>
      <c r="O62" s="15"/>
      <c r="P62" s="17" t="str">
        <f t="shared" si="0"/>
        <v/>
      </c>
      <c r="Q62" s="17">
        <f t="shared" si="1"/>
        <v>0</v>
      </c>
    </row>
    <row r="63" spans="2:17">
      <c r="B63" s="5" t="s">
        <v>28</v>
      </c>
      <c r="C63" s="10">
        <v>59</v>
      </c>
      <c r="D63" s="11" t="s">
        <v>81</v>
      </c>
      <c r="E63" s="12" t="s">
        <v>16</v>
      </c>
      <c r="F63" s="4"/>
      <c r="G63" s="13" t="s">
        <v>85</v>
      </c>
      <c r="H63" s="14">
        <v>2555</v>
      </c>
      <c r="I63" s="15" t="s">
        <v>224</v>
      </c>
      <c r="J63" s="4">
        <v>2</v>
      </c>
      <c r="K63" s="16">
        <v>18</v>
      </c>
      <c r="L63" s="17">
        <f t="shared" si="2"/>
        <v>91.98</v>
      </c>
      <c r="M63" s="15"/>
      <c r="N63" s="4"/>
      <c r="O63" s="15"/>
      <c r="P63" s="17">
        <f t="shared" si="0"/>
        <v>0</v>
      </c>
      <c r="Q63" s="17">
        <f t="shared" si="1"/>
        <v>91.98</v>
      </c>
    </row>
    <row r="64" spans="2:17">
      <c r="B64" s="5" t="s">
        <v>28</v>
      </c>
      <c r="C64" s="10">
        <v>60</v>
      </c>
      <c r="D64" s="11" t="s">
        <v>54</v>
      </c>
      <c r="E64" s="12" t="s">
        <v>16</v>
      </c>
      <c r="F64" s="4"/>
      <c r="G64" s="13" t="s">
        <v>55</v>
      </c>
      <c r="H64" s="14">
        <v>1825</v>
      </c>
      <c r="I64" s="15" t="s">
        <v>208</v>
      </c>
      <c r="J64" s="4">
        <v>9</v>
      </c>
      <c r="K64" s="16">
        <v>54</v>
      </c>
      <c r="L64" s="17">
        <f>H64*J64*K64/1000</f>
        <v>886.95</v>
      </c>
      <c r="M64" s="15"/>
      <c r="N64" s="4"/>
      <c r="O64" s="15"/>
      <c r="P64" s="17">
        <f t="shared" si="0"/>
        <v>0</v>
      </c>
      <c r="Q64" s="17">
        <f t="shared" si="1"/>
        <v>886.95</v>
      </c>
    </row>
    <row r="65" spans="2:17">
      <c r="B65" s="5" t="s">
        <v>28</v>
      </c>
      <c r="C65" s="10">
        <v>61</v>
      </c>
      <c r="D65" s="11" t="s">
        <v>54</v>
      </c>
      <c r="E65" s="12" t="s">
        <v>19</v>
      </c>
      <c r="F65" s="4" t="s">
        <v>22</v>
      </c>
      <c r="G65" s="13" t="s">
        <v>23</v>
      </c>
      <c r="H65" s="14">
        <v>0</v>
      </c>
      <c r="I65" s="15" t="s">
        <v>189</v>
      </c>
      <c r="J65" s="4">
        <v>1</v>
      </c>
      <c r="K65" s="16">
        <v>0</v>
      </c>
      <c r="L65" s="17">
        <f t="shared" si="2"/>
        <v>0</v>
      </c>
      <c r="M65" s="15"/>
      <c r="N65" s="4"/>
      <c r="O65" s="15"/>
      <c r="P65" s="17" t="str">
        <f t="shared" si="0"/>
        <v/>
      </c>
      <c r="Q65" s="17">
        <f t="shared" si="1"/>
        <v>0</v>
      </c>
    </row>
    <row r="66" spans="2:17">
      <c r="B66" s="5" t="s">
        <v>28</v>
      </c>
      <c r="C66" s="10">
        <v>62</v>
      </c>
      <c r="D66" s="11" t="s">
        <v>54</v>
      </c>
      <c r="E66" s="12" t="s">
        <v>19</v>
      </c>
      <c r="F66" s="4" t="s">
        <v>22</v>
      </c>
      <c r="G66" s="13" t="s">
        <v>24</v>
      </c>
      <c r="H66" s="14">
        <v>0</v>
      </c>
      <c r="I66" s="15" t="s">
        <v>190</v>
      </c>
      <c r="J66" s="4">
        <v>2</v>
      </c>
      <c r="K66" s="16">
        <v>13</v>
      </c>
      <c r="L66" s="17">
        <f t="shared" si="2"/>
        <v>0</v>
      </c>
      <c r="M66" s="15"/>
      <c r="N66" s="4"/>
      <c r="O66" s="15"/>
      <c r="P66" s="17" t="str">
        <f t="shared" si="0"/>
        <v/>
      </c>
      <c r="Q66" s="17">
        <f t="shared" si="1"/>
        <v>0</v>
      </c>
    </row>
    <row r="67" spans="2:17">
      <c r="B67" s="5" t="s">
        <v>28</v>
      </c>
      <c r="C67" s="10">
        <v>63</v>
      </c>
      <c r="D67" s="11" t="s">
        <v>54</v>
      </c>
      <c r="E67" s="12" t="s">
        <v>19</v>
      </c>
      <c r="F67" s="4" t="s">
        <v>20</v>
      </c>
      <c r="G67" s="13" t="s">
        <v>21</v>
      </c>
      <c r="H67" s="14">
        <v>8760</v>
      </c>
      <c r="I67" s="15" t="s">
        <v>188</v>
      </c>
      <c r="J67" s="4">
        <v>2</v>
      </c>
      <c r="K67" s="16">
        <v>9.3000000000000007</v>
      </c>
      <c r="L67" s="17">
        <f t="shared" si="2"/>
        <v>162.93600000000001</v>
      </c>
      <c r="M67" s="15"/>
      <c r="N67" s="4"/>
      <c r="O67" s="15"/>
      <c r="P67" s="17" t="str">
        <f t="shared" si="0"/>
        <v/>
      </c>
      <c r="Q67" s="17">
        <f t="shared" si="1"/>
        <v>0</v>
      </c>
    </row>
    <row r="68" spans="2:17">
      <c r="B68" s="5" t="s">
        <v>28</v>
      </c>
      <c r="C68" s="10">
        <v>64</v>
      </c>
      <c r="D68" s="11" t="s">
        <v>86</v>
      </c>
      <c r="E68" s="12" t="s">
        <v>16</v>
      </c>
      <c r="F68" s="4"/>
      <c r="G68" s="13" t="s">
        <v>87</v>
      </c>
      <c r="H68" s="14">
        <v>1825</v>
      </c>
      <c r="I68" s="15" t="s">
        <v>225</v>
      </c>
      <c r="J68" s="4">
        <v>3</v>
      </c>
      <c r="K68" s="16">
        <v>89</v>
      </c>
      <c r="L68" s="17">
        <f t="shared" si="2"/>
        <v>487.27499999999998</v>
      </c>
      <c r="M68" s="15"/>
      <c r="N68" s="4"/>
      <c r="O68" s="15"/>
      <c r="P68" s="17">
        <f t="shared" si="0"/>
        <v>0</v>
      </c>
      <c r="Q68" s="17">
        <f t="shared" si="1"/>
        <v>487.27499999999998</v>
      </c>
    </row>
    <row r="69" spans="2:17">
      <c r="B69" s="5" t="s">
        <v>28</v>
      </c>
      <c r="C69" s="10">
        <v>65</v>
      </c>
      <c r="D69" s="11" t="s">
        <v>86</v>
      </c>
      <c r="E69" s="12" t="s">
        <v>19</v>
      </c>
      <c r="F69" s="4" t="s">
        <v>22</v>
      </c>
      <c r="G69" s="13" t="s">
        <v>45</v>
      </c>
      <c r="H69" s="14">
        <v>0</v>
      </c>
      <c r="I69" s="15" t="s">
        <v>202</v>
      </c>
      <c r="J69" s="4">
        <v>1</v>
      </c>
      <c r="K69" s="16">
        <v>13</v>
      </c>
      <c r="L69" s="17">
        <f t="shared" si="2"/>
        <v>0</v>
      </c>
      <c r="M69" s="15"/>
      <c r="N69" s="4"/>
      <c r="O69" s="15"/>
      <c r="P69" s="17" t="str">
        <f t="shared" si="0"/>
        <v/>
      </c>
      <c r="Q69" s="17">
        <f t="shared" si="1"/>
        <v>0</v>
      </c>
    </row>
    <row r="70" spans="2:17">
      <c r="B70" s="5" t="s">
        <v>28</v>
      </c>
      <c r="C70" s="10">
        <v>66</v>
      </c>
      <c r="D70" s="11" t="s">
        <v>88</v>
      </c>
      <c r="E70" s="12" t="s">
        <v>16</v>
      </c>
      <c r="F70" s="4"/>
      <c r="G70" s="13" t="s">
        <v>87</v>
      </c>
      <c r="H70" s="14">
        <v>730</v>
      </c>
      <c r="I70" s="15" t="s">
        <v>225</v>
      </c>
      <c r="J70" s="4">
        <v>3</v>
      </c>
      <c r="K70" s="16">
        <v>89</v>
      </c>
      <c r="L70" s="17">
        <f t="shared" si="2"/>
        <v>194.91</v>
      </c>
      <c r="M70" s="15"/>
      <c r="N70" s="4"/>
      <c r="O70" s="15"/>
      <c r="P70" s="17">
        <f t="shared" ref="P70:P133" si="3">IF(E70="更新",H70*N70*O70/1000,"")</f>
        <v>0</v>
      </c>
      <c r="Q70" s="17">
        <f t="shared" ref="Q70:Q133" si="4">IF(E70="更新",L70-P70,0)</f>
        <v>194.91</v>
      </c>
    </row>
    <row r="71" spans="2:17">
      <c r="B71" s="5" t="s">
        <v>28</v>
      </c>
      <c r="C71" s="10">
        <v>67</v>
      </c>
      <c r="D71" s="11" t="s">
        <v>88</v>
      </c>
      <c r="E71" s="12" t="s">
        <v>19</v>
      </c>
      <c r="F71" s="4" t="s">
        <v>22</v>
      </c>
      <c r="G71" s="13" t="s">
        <v>45</v>
      </c>
      <c r="H71" s="14">
        <v>0</v>
      </c>
      <c r="I71" s="15" t="s">
        <v>202</v>
      </c>
      <c r="J71" s="4">
        <v>1</v>
      </c>
      <c r="K71" s="16">
        <v>13</v>
      </c>
      <c r="L71" s="17">
        <f t="shared" ref="L71:L134" si="5">H71*J71*K71/1000</f>
        <v>0</v>
      </c>
      <c r="M71" s="15"/>
      <c r="N71" s="4"/>
      <c r="O71" s="15"/>
      <c r="P71" s="17" t="str">
        <f t="shared" si="3"/>
        <v/>
      </c>
      <c r="Q71" s="17">
        <f t="shared" si="4"/>
        <v>0</v>
      </c>
    </row>
    <row r="72" spans="2:17">
      <c r="B72" s="5" t="s">
        <v>28</v>
      </c>
      <c r="C72" s="10">
        <v>68</v>
      </c>
      <c r="D72" s="11" t="s">
        <v>89</v>
      </c>
      <c r="E72" s="12" t="s">
        <v>16</v>
      </c>
      <c r="F72" s="4"/>
      <c r="G72" s="13" t="s">
        <v>87</v>
      </c>
      <c r="H72" s="14">
        <v>5475</v>
      </c>
      <c r="I72" s="15" t="s">
        <v>225</v>
      </c>
      <c r="J72" s="4">
        <v>8</v>
      </c>
      <c r="K72" s="16">
        <v>89</v>
      </c>
      <c r="L72" s="17">
        <f t="shared" si="5"/>
        <v>3898.2</v>
      </c>
      <c r="M72" s="15"/>
      <c r="N72" s="4"/>
      <c r="O72" s="15"/>
      <c r="P72" s="17">
        <f t="shared" si="3"/>
        <v>0</v>
      </c>
      <c r="Q72" s="17">
        <f t="shared" si="4"/>
        <v>3898.2</v>
      </c>
    </row>
    <row r="73" spans="2:17">
      <c r="B73" s="5" t="s">
        <v>28</v>
      </c>
      <c r="C73" s="10">
        <v>69</v>
      </c>
      <c r="D73" s="11" t="s">
        <v>89</v>
      </c>
      <c r="E73" s="12" t="s">
        <v>19</v>
      </c>
      <c r="F73" s="4"/>
      <c r="G73" s="13" t="s">
        <v>60</v>
      </c>
      <c r="H73" s="14">
        <v>5475</v>
      </c>
      <c r="I73" s="15" t="s">
        <v>211</v>
      </c>
      <c r="J73" s="4">
        <v>2</v>
      </c>
      <c r="K73" s="16">
        <v>32</v>
      </c>
      <c r="L73" s="17">
        <f t="shared" si="5"/>
        <v>350.4</v>
      </c>
      <c r="M73" s="15"/>
      <c r="N73" s="4"/>
      <c r="O73" s="15"/>
      <c r="P73" s="17" t="str">
        <f t="shared" si="3"/>
        <v/>
      </c>
      <c r="Q73" s="17">
        <f t="shared" si="4"/>
        <v>0</v>
      </c>
    </row>
    <row r="74" spans="2:17">
      <c r="B74" s="5" t="s">
        <v>28</v>
      </c>
      <c r="C74" s="10">
        <v>70</v>
      </c>
      <c r="D74" s="11" t="s">
        <v>89</v>
      </c>
      <c r="E74" s="12" t="s">
        <v>19</v>
      </c>
      <c r="F74" s="4" t="s">
        <v>22</v>
      </c>
      <c r="G74" s="13" t="s">
        <v>45</v>
      </c>
      <c r="H74" s="14">
        <v>0</v>
      </c>
      <c r="I74" s="15" t="s">
        <v>202</v>
      </c>
      <c r="J74" s="4">
        <v>4</v>
      </c>
      <c r="K74" s="16">
        <v>13</v>
      </c>
      <c r="L74" s="17">
        <f t="shared" si="5"/>
        <v>0</v>
      </c>
      <c r="M74" s="15"/>
      <c r="N74" s="4"/>
      <c r="O74" s="15"/>
      <c r="P74" s="17" t="str">
        <f t="shared" si="3"/>
        <v/>
      </c>
      <c r="Q74" s="17">
        <f t="shared" si="4"/>
        <v>0</v>
      </c>
    </row>
    <row r="75" spans="2:17">
      <c r="B75" s="5" t="s">
        <v>28</v>
      </c>
      <c r="C75" s="10">
        <v>71</v>
      </c>
      <c r="D75" s="11" t="s">
        <v>90</v>
      </c>
      <c r="E75" s="12" t="s">
        <v>16</v>
      </c>
      <c r="F75" s="4"/>
      <c r="G75" s="13" t="s">
        <v>71</v>
      </c>
      <c r="H75" s="14">
        <v>1825</v>
      </c>
      <c r="I75" s="15" t="s">
        <v>216</v>
      </c>
      <c r="J75" s="4">
        <v>2</v>
      </c>
      <c r="K75" s="16">
        <v>93</v>
      </c>
      <c r="L75" s="17">
        <f t="shared" si="5"/>
        <v>339.45</v>
      </c>
      <c r="M75" s="15"/>
      <c r="N75" s="4"/>
      <c r="O75" s="15"/>
      <c r="P75" s="17">
        <f t="shared" si="3"/>
        <v>0</v>
      </c>
      <c r="Q75" s="17">
        <f t="shared" si="4"/>
        <v>339.45</v>
      </c>
    </row>
    <row r="76" spans="2:17">
      <c r="B76" s="5" t="s">
        <v>28</v>
      </c>
      <c r="C76" s="10">
        <v>72</v>
      </c>
      <c r="D76" s="11" t="s">
        <v>90</v>
      </c>
      <c r="E76" s="12" t="s">
        <v>19</v>
      </c>
      <c r="F76" s="4" t="s">
        <v>22</v>
      </c>
      <c r="G76" s="13" t="s">
        <v>35</v>
      </c>
      <c r="H76" s="14">
        <v>0</v>
      </c>
      <c r="I76" s="15" t="s">
        <v>196</v>
      </c>
      <c r="J76" s="4">
        <v>1</v>
      </c>
      <c r="K76" s="16">
        <v>9</v>
      </c>
      <c r="L76" s="17">
        <f t="shared" si="5"/>
        <v>0</v>
      </c>
      <c r="M76" s="15"/>
      <c r="N76" s="4"/>
      <c r="O76" s="15"/>
      <c r="P76" s="17" t="str">
        <f t="shared" si="3"/>
        <v/>
      </c>
      <c r="Q76" s="17">
        <f t="shared" si="4"/>
        <v>0</v>
      </c>
    </row>
    <row r="77" spans="2:17">
      <c r="B77" s="5" t="s">
        <v>28</v>
      </c>
      <c r="C77" s="10">
        <v>73</v>
      </c>
      <c r="D77" s="18" t="s">
        <v>91</v>
      </c>
      <c r="E77" s="12" t="s">
        <v>16</v>
      </c>
      <c r="F77" s="4"/>
      <c r="G77" s="13" t="s">
        <v>92</v>
      </c>
      <c r="H77" s="14">
        <v>730</v>
      </c>
      <c r="I77" s="15" t="s">
        <v>226</v>
      </c>
      <c r="J77" s="4">
        <v>1</v>
      </c>
      <c r="K77" s="16">
        <v>64</v>
      </c>
      <c r="L77" s="17">
        <f t="shared" si="5"/>
        <v>46.72</v>
      </c>
      <c r="M77" s="15"/>
      <c r="N77" s="4"/>
      <c r="O77" s="15"/>
      <c r="P77" s="17">
        <f t="shared" si="3"/>
        <v>0</v>
      </c>
      <c r="Q77" s="17">
        <f t="shared" si="4"/>
        <v>46.72</v>
      </c>
    </row>
    <row r="78" spans="2:17">
      <c r="B78" s="5" t="s">
        <v>28</v>
      </c>
      <c r="C78" s="10">
        <v>74</v>
      </c>
      <c r="D78" s="11" t="s">
        <v>91</v>
      </c>
      <c r="E78" s="12" t="s">
        <v>19</v>
      </c>
      <c r="F78" s="4" t="s">
        <v>22</v>
      </c>
      <c r="G78" s="13" t="s">
        <v>23</v>
      </c>
      <c r="H78" s="14">
        <v>0</v>
      </c>
      <c r="I78" s="15" t="s">
        <v>189</v>
      </c>
      <c r="J78" s="4">
        <v>1</v>
      </c>
      <c r="K78" s="16">
        <v>0</v>
      </c>
      <c r="L78" s="17">
        <f t="shared" si="5"/>
        <v>0</v>
      </c>
      <c r="M78" s="15"/>
      <c r="N78" s="4"/>
      <c r="O78" s="15"/>
      <c r="P78" s="17" t="str">
        <f t="shared" si="3"/>
        <v/>
      </c>
      <c r="Q78" s="17">
        <f t="shared" si="4"/>
        <v>0</v>
      </c>
    </row>
    <row r="79" spans="2:17">
      <c r="B79" s="5" t="s">
        <v>28</v>
      </c>
      <c r="C79" s="10">
        <v>75</v>
      </c>
      <c r="D79" s="11" t="s">
        <v>93</v>
      </c>
      <c r="E79" s="12" t="s">
        <v>16</v>
      </c>
      <c r="F79" s="4"/>
      <c r="G79" s="13" t="s">
        <v>87</v>
      </c>
      <c r="H79" s="14">
        <v>730</v>
      </c>
      <c r="I79" s="15" t="s">
        <v>225</v>
      </c>
      <c r="J79" s="4">
        <v>2</v>
      </c>
      <c r="K79" s="16">
        <v>89</v>
      </c>
      <c r="L79" s="17">
        <f t="shared" si="5"/>
        <v>129.94</v>
      </c>
      <c r="M79" s="15"/>
      <c r="N79" s="4"/>
      <c r="O79" s="15"/>
      <c r="P79" s="17">
        <f t="shared" si="3"/>
        <v>0</v>
      </c>
      <c r="Q79" s="17">
        <f t="shared" si="4"/>
        <v>129.94</v>
      </c>
    </row>
    <row r="80" spans="2:17">
      <c r="B80" s="5" t="s">
        <v>28</v>
      </c>
      <c r="C80" s="10">
        <v>76</v>
      </c>
      <c r="D80" s="11" t="s">
        <v>94</v>
      </c>
      <c r="E80" s="12" t="s">
        <v>16</v>
      </c>
      <c r="F80" s="4"/>
      <c r="G80" s="13" t="s">
        <v>42</v>
      </c>
      <c r="H80" s="14">
        <v>730</v>
      </c>
      <c r="I80" s="15" t="s">
        <v>200</v>
      </c>
      <c r="J80" s="4">
        <v>2</v>
      </c>
      <c r="K80" s="16">
        <v>50</v>
      </c>
      <c r="L80" s="17">
        <f t="shared" si="5"/>
        <v>73</v>
      </c>
      <c r="M80" s="15"/>
      <c r="N80" s="4"/>
      <c r="O80" s="15"/>
      <c r="P80" s="17">
        <f t="shared" si="3"/>
        <v>0</v>
      </c>
      <c r="Q80" s="17">
        <f t="shared" si="4"/>
        <v>73</v>
      </c>
    </row>
    <row r="81" spans="2:17">
      <c r="B81" s="5" t="s">
        <v>28</v>
      </c>
      <c r="C81" s="10">
        <v>77</v>
      </c>
      <c r="D81" s="11" t="s">
        <v>95</v>
      </c>
      <c r="E81" s="12" t="s">
        <v>16</v>
      </c>
      <c r="F81" s="4"/>
      <c r="G81" s="13" t="s">
        <v>42</v>
      </c>
      <c r="H81" s="14">
        <v>730</v>
      </c>
      <c r="I81" s="15" t="s">
        <v>200</v>
      </c>
      <c r="J81" s="4">
        <v>4</v>
      </c>
      <c r="K81" s="16">
        <v>50</v>
      </c>
      <c r="L81" s="17">
        <f t="shared" si="5"/>
        <v>146</v>
      </c>
      <c r="M81" s="15"/>
      <c r="N81" s="4"/>
      <c r="O81" s="15"/>
      <c r="P81" s="17">
        <f t="shared" si="3"/>
        <v>0</v>
      </c>
      <c r="Q81" s="17">
        <f t="shared" si="4"/>
        <v>146</v>
      </c>
    </row>
    <row r="82" spans="2:17">
      <c r="B82" s="5" t="s">
        <v>28</v>
      </c>
      <c r="C82" s="10">
        <v>78</v>
      </c>
      <c r="D82" s="11" t="s">
        <v>95</v>
      </c>
      <c r="E82" s="12" t="s">
        <v>19</v>
      </c>
      <c r="F82" s="4" t="s">
        <v>22</v>
      </c>
      <c r="G82" s="13" t="s">
        <v>23</v>
      </c>
      <c r="H82" s="14">
        <v>0</v>
      </c>
      <c r="I82" s="15" t="s">
        <v>189</v>
      </c>
      <c r="J82" s="4">
        <v>1</v>
      </c>
      <c r="K82" s="16">
        <v>0</v>
      </c>
      <c r="L82" s="17">
        <f t="shared" si="5"/>
        <v>0</v>
      </c>
      <c r="M82" s="15"/>
      <c r="N82" s="4"/>
      <c r="O82" s="15"/>
      <c r="P82" s="17" t="str">
        <f t="shared" si="3"/>
        <v/>
      </c>
      <c r="Q82" s="17">
        <f t="shared" si="4"/>
        <v>0</v>
      </c>
    </row>
    <row r="83" spans="2:17">
      <c r="B83" s="5" t="s">
        <v>28</v>
      </c>
      <c r="C83" s="10">
        <v>79</v>
      </c>
      <c r="D83" s="11" t="s">
        <v>95</v>
      </c>
      <c r="E83" s="12" t="s">
        <v>19</v>
      </c>
      <c r="F83" s="4" t="s">
        <v>22</v>
      </c>
      <c r="G83" s="13" t="s">
        <v>24</v>
      </c>
      <c r="H83" s="14">
        <v>0</v>
      </c>
      <c r="I83" s="15" t="s">
        <v>190</v>
      </c>
      <c r="J83" s="4">
        <v>1</v>
      </c>
      <c r="K83" s="16">
        <v>13</v>
      </c>
      <c r="L83" s="17">
        <f t="shared" si="5"/>
        <v>0</v>
      </c>
      <c r="M83" s="15"/>
      <c r="N83" s="4"/>
      <c r="O83" s="15"/>
      <c r="P83" s="17" t="str">
        <f t="shared" si="3"/>
        <v/>
      </c>
      <c r="Q83" s="17">
        <f t="shared" si="4"/>
        <v>0</v>
      </c>
    </row>
    <row r="84" spans="2:17">
      <c r="B84" s="5" t="s">
        <v>28</v>
      </c>
      <c r="C84" s="10">
        <v>80</v>
      </c>
      <c r="D84" s="11" t="s">
        <v>96</v>
      </c>
      <c r="E84" s="12" t="s">
        <v>16</v>
      </c>
      <c r="F84" s="4"/>
      <c r="G84" s="13" t="s">
        <v>51</v>
      </c>
      <c r="H84" s="14">
        <v>365</v>
      </c>
      <c r="I84" s="15" t="s">
        <v>206</v>
      </c>
      <c r="J84" s="4">
        <v>1</v>
      </c>
      <c r="K84" s="16">
        <v>18</v>
      </c>
      <c r="L84" s="17">
        <f t="shared" si="5"/>
        <v>6.57</v>
      </c>
      <c r="M84" s="15"/>
      <c r="N84" s="4"/>
      <c r="O84" s="15"/>
      <c r="P84" s="17">
        <f t="shared" si="3"/>
        <v>0</v>
      </c>
      <c r="Q84" s="17">
        <f t="shared" si="4"/>
        <v>6.57</v>
      </c>
    </row>
    <row r="85" spans="2:17">
      <c r="B85" s="5" t="s">
        <v>28</v>
      </c>
      <c r="C85" s="10">
        <v>81</v>
      </c>
      <c r="D85" s="11" t="s">
        <v>97</v>
      </c>
      <c r="E85" s="12" t="s">
        <v>16</v>
      </c>
      <c r="F85" s="4"/>
      <c r="G85" s="13" t="s">
        <v>42</v>
      </c>
      <c r="H85" s="14">
        <v>2555</v>
      </c>
      <c r="I85" s="15" t="s">
        <v>200</v>
      </c>
      <c r="J85" s="4">
        <v>1</v>
      </c>
      <c r="K85" s="16">
        <v>50</v>
      </c>
      <c r="L85" s="17">
        <f t="shared" si="5"/>
        <v>127.75</v>
      </c>
      <c r="M85" s="15"/>
      <c r="N85" s="4"/>
      <c r="O85" s="15"/>
      <c r="P85" s="17">
        <f t="shared" si="3"/>
        <v>0</v>
      </c>
      <c r="Q85" s="17">
        <f t="shared" si="4"/>
        <v>127.75</v>
      </c>
    </row>
    <row r="86" spans="2:17">
      <c r="B86" s="5" t="s">
        <v>28</v>
      </c>
      <c r="C86" s="10">
        <v>82</v>
      </c>
      <c r="D86" s="11" t="s">
        <v>98</v>
      </c>
      <c r="E86" s="12" t="s">
        <v>19</v>
      </c>
      <c r="F86" s="4" t="s">
        <v>26</v>
      </c>
      <c r="G86" s="13" t="s">
        <v>99</v>
      </c>
      <c r="H86" s="14">
        <v>730</v>
      </c>
      <c r="I86" s="15" t="s">
        <v>192</v>
      </c>
      <c r="J86" s="4">
        <v>2</v>
      </c>
      <c r="K86" s="16">
        <v>44</v>
      </c>
      <c r="L86" s="17">
        <f t="shared" si="5"/>
        <v>64.239999999999995</v>
      </c>
      <c r="M86" s="15"/>
      <c r="N86" s="4"/>
      <c r="O86" s="15"/>
      <c r="P86" s="17" t="str">
        <f t="shared" si="3"/>
        <v/>
      </c>
      <c r="Q86" s="17">
        <f t="shared" si="4"/>
        <v>0</v>
      </c>
    </row>
    <row r="87" spans="2:17">
      <c r="B87" s="5" t="s">
        <v>28</v>
      </c>
      <c r="C87" s="10">
        <v>83</v>
      </c>
      <c r="D87" s="11" t="s">
        <v>100</v>
      </c>
      <c r="E87" s="12" t="s">
        <v>16</v>
      </c>
      <c r="F87" s="4"/>
      <c r="G87" s="13" t="s">
        <v>101</v>
      </c>
      <c r="H87" s="14">
        <v>52</v>
      </c>
      <c r="I87" s="15" t="s">
        <v>227</v>
      </c>
      <c r="J87" s="4">
        <v>2</v>
      </c>
      <c r="K87" s="16">
        <v>93</v>
      </c>
      <c r="L87" s="17">
        <f t="shared" si="5"/>
        <v>9.6720000000000006</v>
      </c>
      <c r="M87" s="15"/>
      <c r="N87" s="4"/>
      <c r="O87" s="15"/>
      <c r="P87" s="17">
        <f t="shared" si="3"/>
        <v>0</v>
      </c>
      <c r="Q87" s="17">
        <f t="shared" si="4"/>
        <v>9.6720000000000006</v>
      </c>
    </row>
    <row r="88" spans="2:17">
      <c r="B88" s="5" t="s">
        <v>28</v>
      </c>
      <c r="C88" s="10">
        <v>84</v>
      </c>
      <c r="D88" s="11" t="s">
        <v>100</v>
      </c>
      <c r="E88" s="12" t="s">
        <v>19</v>
      </c>
      <c r="F88" s="4"/>
      <c r="G88" s="13" t="s">
        <v>102</v>
      </c>
      <c r="H88" s="14">
        <v>52</v>
      </c>
      <c r="I88" s="15" t="s">
        <v>228</v>
      </c>
      <c r="J88" s="4">
        <v>1</v>
      </c>
      <c r="K88" s="16">
        <v>20</v>
      </c>
      <c r="L88" s="17">
        <f t="shared" si="5"/>
        <v>1.04</v>
      </c>
      <c r="M88" s="15"/>
      <c r="N88" s="4"/>
      <c r="O88" s="15"/>
      <c r="P88" s="17" t="str">
        <f t="shared" si="3"/>
        <v/>
      </c>
      <c r="Q88" s="17">
        <f t="shared" si="4"/>
        <v>0</v>
      </c>
    </row>
    <row r="89" spans="2:17">
      <c r="B89" s="5" t="s">
        <v>28</v>
      </c>
      <c r="C89" s="10">
        <v>85</v>
      </c>
      <c r="D89" s="11" t="s">
        <v>100</v>
      </c>
      <c r="E89" s="12" t="s">
        <v>19</v>
      </c>
      <c r="F89" s="4" t="s">
        <v>22</v>
      </c>
      <c r="G89" s="13" t="s">
        <v>24</v>
      </c>
      <c r="H89" s="14">
        <v>0</v>
      </c>
      <c r="I89" s="15" t="s">
        <v>190</v>
      </c>
      <c r="J89" s="4">
        <v>1</v>
      </c>
      <c r="K89" s="16">
        <v>13</v>
      </c>
      <c r="L89" s="17">
        <f t="shared" si="5"/>
        <v>0</v>
      </c>
      <c r="M89" s="15"/>
      <c r="N89" s="4"/>
      <c r="O89" s="15"/>
      <c r="P89" s="17" t="str">
        <f t="shared" si="3"/>
        <v/>
      </c>
      <c r="Q89" s="17">
        <f t="shared" si="4"/>
        <v>0</v>
      </c>
    </row>
    <row r="90" spans="2:17">
      <c r="B90" s="5" t="s">
        <v>28</v>
      </c>
      <c r="C90" s="10">
        <v>86</v>
      </c>
      <c r="D90" s="11" t="s">
        <v>103</v>
      </c>
      <c r="E90" s="12" t="s">
        <v>16</v>
      </c>
      <c r="F90" s="4"/>
      <c r="G90" s="13" t="s">
        <v>80</v>
      </c>
      <c r="H90" s="14">
        <v>52</v>
      </c>
      <c r="I90" s="15" t="s">
        <v>221</v>
      </c>
      <c r="J90" s="4">
        <v>1</v>
      </c>
      <c r="K90" s="16">
        <v>48</v>
      </c>
      <c r="L90" s="17">
        <f t="shared" si="5"/>
        <v>2.496</v>
      </c>
      <c r="M90" s="15"/>
      <c r="N90" s="4"/>
      <c r="O90" s="15"/>
      <c r="P90" s="17">
        <f t="shared" si="3"/>
        <v>0</v>
      </c>
      <c r="Q90" s="17">
        <f t="shared" si="4"/>
        <v>2.496</v>
      </c>
    </row>
    <row r="91" spans="2:17">
      <c r="B91" s="5" t="s">
        <v>28</v>
      </c>
      <c r="C91" s="10">
        <v>87</v>
      </c>
      <c r="D91" s="11" t="s">
        <v>104</v>
      </c>
      <c r="E91" s="12" t="s">
        <v>16</v>
      </c>
      <c r="F91" s="4"/>
      <c r="G91" s="13" t="s">
        <v>105</v>
      </c>
      <c r="H91" s="14">
        <v>1825</v>
      </c>
      <c r="I91" s="15" t="s">
        <v>229</v>
      </c>
      <c r="J91" s="4">
        <v>2</v>
      </c>
      <c r="K91" s="16">
        <v>43</v>
      </c>
      <c r="L91" s="17">
        <f t="shared" si="5"/>
        <v>156.94999999999999</v>
      </c>
      <c r="M91" s="15"/>
      <c r="N91" s="4"/>
      <c r="O91" s="15"/>
      <c r="P91" s="17">
        <f t="shared" si="3"/>
        <v>0</v>
      </c>
      <c r="Q91" s="17">
        <f t="shared" si="4"/>
        <v>156.94999999999999</v>
      </c>
    </row>
    <row r="92" spans="2:17">
      <c r="B92" s="5" t="s">
        <v>28</v>
      </c>
      <c r="C92" s="10">
        <v>88</v>
      </c>
      <c r="D92" s="11" t="s">
        <v>104</v>
      </c>
      <c r="E92" s="12" t="s">
        <v>16</v>
      </c>
      <c r="F92" s="4"/>
      <c r="G92" s="13" t="s">
        <v>51</v>
      </c>
      <c r="H92" s="14">
        <v>365</v>
      </c>
      <c r="I92" s="15" t="s">
        <v>206</v>
      </c>
      <c r="J92" s="4">
        <v>4</v>
      </c>
      <c r="K92" s="16">
        <v>18</v>
      </c>
      <c r="L92" s="17">
        <f t="shared" si="5"/>
        <v>26.28</v>
      </c>
      <c r="M92" s="15"/>
      <c r="N92" s="4"/>
      <c r="O92" s="15"/>
      <c r="P92" s="17">
        <f t="shared" si="3"/>
        <v>0</v>
      </c>
      <c r="Q92" s="17">
        <f t="shared" si="4"/>
        <v>26.28</v>
      </c>
    </row>
    <row r="93" spans="2:17">
      <c r="B93" s="5" t="s">
        <v>28</v>
      </c>
      <c r="C93" s="10">
        <v>89</v>
      </c>
      <c r="D93" s="11" t="s">
        <v>104</v>
      </c>
      <c r="E93" s="12" t="s">
        <v>19</v>
      </c>
      <c r="F93" s="4"/>
      <c r="G93" s="13" t="s">
        <v>62</v>
      </c>
      <c r="H93" s="14">
        <v>1825</v>
      </c>
      <c r="I93" s="15" t="s">
        <v>212</v>
      </c>
      <c r="J93" s="4">
        <v>2</v>
      </c>
      <c r="K93" s="16">
        <v>0.3</v>
      </c>
      <c r="L93" s="17">
        <f t="shared" si="5"/>
        <v>1.095</v>
      </c>
      <c r="M93" s="15"/>
      <c r="N93" s="4"/>
      <c r="O93" s="15"/>
      <c r="P93" s="17" t="str">
        <f t="shared" si="3"/>
        <v/>
      </c>
      <c r="Q93" s="17">
        <f t="shared" si="4"/>
        <v>0</v>
      </c>
    </row>
    <row r="94" spans="2:17">
      <c r="B94" s="5" t="s">
        <v>28</v>
      </c>
      <c r="C94" s="10">
        <v>90</v>
      </c>
      <c r="D94" s="11" t="s">
        <v>104</v>
      </c>
      <c r="E94" s="12" t="s">
        <v>16</v>
      </c>
      <c r="F94" s="4"/>
      <c r="G94" s="13" t="s">
        <v>63</v>
      </c>
      <c r="H94" s="14">
        <v>1825</v>
      </c>
      <c r="I94" s="15" t="s">
        <v>213</v>
      </c>
      <c r="J94" s="4">
        <v>2</v>
      </c>
      <c r="K94" s="16">
        <v>16.5</v>
      </c>
      <c r="L94" s="17">
        <f t="shared" si="5"/>
        <v>60.225000000000001</v>
      </c>
      <c r="M94" s="15"/>
      <c r="N94" s="4"/>
      <c r="O94" s="15"/>
      <c r="P94" s="17">
        <f t="shared" si="3"/>
        <v>0</v>
      </c>
      <c r="Q94" s="17">
        <f t="shared" si="4"/>
        <v>60.225000000000001</v>
      </c>
    </row>
    <row r="95" spans="2:17">
      <c r="B95" s="5" t="s">
        <v>28</v>
      </c>
      <c r="C95" s="10">
        <v>91</v>
      </c>
      <c r="D95" s="11" t="s">
        <v>104</v>
      </c>
      <c r="E95" s="12" t="s">
        <v>64</v>
      </c>
      <c r="F95" s="4" t="s">
        <v>65</v>
      </c>
      <c r="G95" s="13" t="s">
        <v>66</v>
      </c>
      <c r="H95" s="14">
        <v>1825</v>
      </c>
      <c r="I95" s="15" t="s">
        <v>214</v>
      </c>
      <c r="J95" s="4">
        <v>2</v>
      </c>
      <c r="K95" s="16">
        <v>0</v>
      </c>
      <c r="L95" s="17">
        <f t="shared" si="5"/>
        <v>0</v>
      </c>
      <c r="M95" s="15"/>
      <c r="N95" s="4"/>
      <c r="O95" s="15"/>
      <c r="P95" s="17" t="str">
        <f t="shared" si="3"/>
        <v/>
      </c>
      <c r="Q95" s="17">
        <f t="shared" si="4"/>
        <v>0</v>
      </c>
    </row>
    <row r="96" spans="2:17">
      <c r="B96" s="5" t="s">
        <v>28</v>
      </c>
      <c r="C96" s="10">
        <v>92</v>
      </c>
      <c r="D96" s="11" t="s">
        <v>106</v>
      </c>
      <c r="E96" s="12" t="s">
        <v>16</v>
      </c>
      <c r="F96" s="4"/>
      <c r="G96" s="13" t="s">
        <v>55</v>
      </c>
      <c r="H96" s="14">
        <v>1825</v>
      </c>
      <c r="I96" s="15" t="s">
        <v>208</v>
      </c>
      <c r="J96" s="4">
        <v>4</v>
      </c>
      <c r="K96" s="16">
        <v>54</v>
      </c>
      <c r="L96" s="17">
        <f t="shared" si="5"/>
        <v>394.2</v>
      </c>
      <c r="M96" s="15"/>
      <c r="N96" s="4"/>
      <c r="O96" s="15"/>
      <c r="P96" s="17">
        <f t="shared" si="3"/>
        <v>0</v>
      </c>
      <c r="Q96" s="17">
        <f t="shared" si="4"/>
        <v>394.2</v>
      </c>
    </row>
    <row r="97" spans="2:17">
      <c r="B97" s="5" t="s">
        <v>28</v>
      </c>
      <c r="C97" s="10">
        <v>93</v>
      </c>
      <c r="D97" s="11" t="s">
        <v>106</v>
      </c>
      <c r="E97" s="12" t="s">
        <v>16</v>
      </c>
      <c r="F97" s="4"/>
      <c r="G97" s="13" t="s">
        <v>107</v>
      </c>
      <c r="H97" s="14">
        <v>1825</v>
      </c>
      <c r="I97" s="15" t="s">
        <v>230</v>
      </c>
      <c r="J97" s="4">
        <v>1</v>
      </c>
      <c r="K97" s="16">
        <v>46</v>
      </c>
      <c r="L97" s="17">
        <f t="shared" si="5"/>
        <v>83.95</v>
      </c>
      <c r="M97" s="15"/>
      <c r="N97" s="4"/>
      <c r="O97" s="15"/>
      <c r="P97" s="17">
        <f t="shared" si="3"/>
        <v>0</v>
      </c>
      <c r="Q97" s="17">
        <f t="shared" si="4"/>
        <v>83.95</v>
      </c>
    </row>
    <row r="98" spans="2:17">
      <c r="B98" s="5" t="s">
        <v>28</v>
      </c>
      <c r="C98" s="10">
        <v>94</v>
      </c>
      <c r="D98" s="11" t="s">
        <v>106</v>
      </c>
      <c r="E98" s="12" t="s">
        <v>19</v>
      </c>
      <c r="F98" s="4" t="s">
        <v>20</v>
      </c>
      <c r="G98" s="13" t="s">
        <v>38</v>
      </c>
      <c r="H98" s="14">
        <v>8760</v>
      </c>
      <c r="I98" s="15" t="s">
        <v>198</v>
      </c>
      <c r="J98" s="4">
        <v>1</v>
      </c>
      <c r="K98" s="16">
        <v>7.5</v>
      </c>
      <c r="L98" s="17">
        <f t="shared" si="5"/>
        <v>65.7</v>
      </c>
      <c r="M98" s="15"/>
      <c r="N98" s="4"/>
      <c r="O98" s="15"/>
      <c r="P98" s="17" t="str">
        <f t="shared" si="3"/>
        <v/>
      </c>
      <c r="Q98" s="17">
        <f t="shared" si="4"/>
        <v>0</v>
      </c>
    </row>
    <row r="99" spans="2:17">
      <c r="B99" s="5" t="s">
        <v>28</v>
      </c>
      <c r="C99" s="10">
        <v>95</v>
      </c>
      <c r="D99" s="18" t="s">
        <v>106</v>
      </c>
      <c r="E99" s="12" t="s">
        <v>19</v>
      </c>
      <c r="F99" s="4" t="s">
        <v>22</v>
      </c>
      <c r="G99" s="13" t="s">
        <v>23</v>
      </c>
      <c r="H99" s="14">
        <v>0</v>
      </c>
      <c r="I99" s="15" t="s">
        <v>189</v>
      </c>
      <c r="J99" s="4">
        <v>2</v>
      </c>
      <c r="K99" s="16">
        <v>0</v>
      </c>
      <c r="L99" s="17">
        <f t="shared" si="5"/>
        <v>0</v>
      </c>
      <c r="M99" s="15"/>
      <c r="N99" s="4"/>
      <c r="O99" s="15"/>
      <c r="P99" s="17" t="str">
        <f t="shared" si="3"/>
        <v/>
      </c>
      <c r="Q99" s="17">
        <f t="shared" si="4"/>
        <v>0</v>
      </c>
    </row>
    <row r="100" spans="2:17">
      <c r="B100" s="5" t="s">
        <v>28</v>
      </c>
      <c r="C100" s="10">
        <v>96</v>
      </c>
      <c r="D100" s="11" t="s">
        <v>108</v>
      </c>
      <c r="E100" s="12" t="s">
        <v>19</v>
      </c>
      <c r="F100" s="4" t="s">
        <v>26</v>
      </c>
      <c r="G100" s="13" t="s">
        <v>109</v>
      </c>
      <c r="H100" s="14">
        <v>730</v>
      </c>
      <c r="I100" s="15" t="s">
        <v>231</v>
      </c>
      <c r="J100" s="4">
        <v>2</v>
      </c>
      <c r="K100" s="16">
        <v>31</v>
      </c>
      <c r="L100" s="17">
        <f t="shared" si="5"/>
        <v>45.26</v>
      </c>
      <c r="M100" s="15"/>
      <c r="N100" s="4"/>
      <c r="O100" s="15"/>
      <c r="P100" s="17" t="str">
        <f t="shared" si="3"/>
        <v/>
      </c>
      <c r="Q100" s="17">
        <f t="shared" si="4"/>
        <v>0</v>
      </c>
    </row>
    <row r="101" spans="2:17">
      <c r="B101" s="5" t="s">
        <v>28</v>
      </c>
      <c r="C101" s="10">
        <v>97</v>
      </c>
      <c r="D101" s="11" t="s">
        <v>108</v>
      </c>
      <c r="E101" s="12" t="s">
        <v>19</v>
      </c>
      <c r="F101" s="4" t="s">
        <v>26</v>
      </c>
      <c r="G101" s="13" t="s">
        <v>110</v>
      </c>
      <c r="H101" s="14">
        <v>730</v>
      </c>
      <c r="I101" s="15" t="s">
        <v>232</v>
      </c>
      <c r="J101" s="4">
        <v>2</v>
      </c>
      <c r="K101" s="16">
        <v>80</v>
      </c>
      <c r="L101" s="17">
        <f t="shared" si="5"/>
        <v>116.8</v>
      </c>
      <c r="M101" s="15"/>
      <c r="N101" s="4"/>
      <c r="O101" s="15"/>
      <c r="P101" s="17" t="str">
        <f t="shared" si="3"/>
        <v/>
      </c>
      <c r="Q101" s="17">
        <f t="shared" si="4"/>
        <v>0</v>
      </c>
    </row>
    <row r="102" spans="2:17">
      <c r="B102" s="5" t="s">
        <v>28</v>
      </c>
      <c r="C102" s="10">
        <v>98</v>
      </c>
      <c r="D102" s="11" t="s">
        <v>111</v>
      </c>
      <c r="E102" s="12" t="s">
        <v>19</v>
      </c>
      <c r="F102" s="4" t="s">
        <v>26</v>
      </c>
      <c r="G102" s="13" t="s">
        <v>112</v>
      </c>
      <c r="H102" s="14">
        <v>730</v>
      </c>
      <c r="I102" s="15" t="s">
        <v>233</v>
      </c>
      <c r="J102" s="4">
        <v>3</v>
      </c>
      <c r="K102" s="16">
        <v>250</v>
      </c>
      <c r="L102" s="17">
        <f t="shared" si="5"/>
        <v>547.5</v>
      </c>
      <c r="M102" s="15"/>
      <c r="N102" s="4"/>
      <c r="O102" s="15"/>
      <c r="P102" s="17" t="str">
        <f t="shared" si="3"/>
        <v/>
      </c>
      <c r="Q102" s="17">
        <f t="shared" si="4"/>
        <v>0</v>
      </c>
    </row>
    <row r="103" spans="2:17">
      <c r="B103" s="5" t="s">
        <v>28</v>
      </c>
      <c r="C103" s="10">
        <v>99</v>
      </c>
      <c r="D103" s="11" t="s">
        <v>113</v>
      </c>
      <c r="E103" s="12" t="s">
        <v>16</v>
      </c>
      <c r="F103" s="4"/>
      <c r="G103" s="13" t="s">
        <v>55</v>
      </c>
      <c r="H103" s="14">
        <v>1825</v>
      </c>
      <c r="I103" s="15" t="s">
        <v>208</v>
      </c>
      <c r="J103" s="4">
        <v>8</v>
      </c>
      <c r="K103" s="16">
        <v>54</v>
      </c>
      <c r="L103" s="17">
        <f t="shared" si="5"/>
        <v>788.4</v>
      </c>
      <c r="M103" s="15"/>
      <c r="N103" s="4"/>
      <c r="O103" s="15"/>
      <c r="P103" s="17">
        <f t="shared" si="3"/>
        <v>0</v>
      </c>
      <c r="Q103" s="17">
        <f t="shared" si="4"/>
        <v>788.4</v>
      </c>
    </row>
    <row r="104" spans="2:17">
      <c r="B104" s="5" t="s">
        <v>28</v>
      </c>
      <c r="C104" s="10">
        <v>100</v>
      </c>
      <c r="D104" s="11" t="s">
        <v>113</v>
      </c>
      <c r="E104" s="12" t="s">
        <v>19</v>
      </c>
      <c r="F104" s="4" t="s">
        <v>20</v>
      </c>
      <c r="G104" s="13" t="s">
        <v>56</v>
      </c>
      <c r="H104" s="14">
        <v>8760</v>
      </c>
      <c r="I104" s="15" t="s">
        <v>209</v>
      </c>
      <c r="J104" s="4">
        <v>1</v>
      </c>
      <c r="K104" s="16">
        <v>6</v>
      </c>
      <c r="L104" s="17">
        <f t="shared" si="5"/>
        <v>52.56</v>
      </c>
      <c r="M104" s="15"/>
      <c r="N104" s="4"/>
      <c r="O104" s="15"/>
      <c r="P104" s="17" t="str">
        <f t="shared" si="3"/>
        <v/>
      </c>
      <c r="Q104" s="17">
        <f t="shared" si="4"/>
        <v>0</v>
      </c>
    </row>
    <row r="105" spans="2:17">
      <c r="B105" s="5" t="s">
        <v>28</v>
      </c>
      <c r="C105" s="10">
        <v>101</v>
      </c>
      <c r="D105" s="11" t="s">
        <v>113</v>
      </c>
      <c r="E105" s="12" t="s">
        <v>19</v>
      </c>
      <c r="F105" s="4" t="s">
        <v>22</v>
      </c>
      <c r="G105" s="13" t="s">
        <v>23</v>
      </c>
      <c r="H105" s="14">
        <v>0</v>
      </c>
      <c r="I105" s="15" t="s">
        <v>189</v>
      </c>
      <c r="J105" s="4">
        <v>2</v>
      </c>
      <c r="K105" s="16">
        <v>0</v>
      </c>
      <c r="L105" s="17">
        <f t="shared" si="5"/>
        <v>0</v>
      </c>
      <c r="M105" s="15"/>
      <c r="N105" s="4"/>
      <c r="O105" s="15"/>
      <c r="P105" s="17" t="str">
        <f t="shared" si="3"/>
        <v/>
      </c>
      <c r="Q105" s="17">
        <f t="shared" si="4"/>
        <v>0</v>
      </c>
    </row>
    <row r="106" spans="2:17">
      <c r="B106" s="5" t="s">
        <v>28</v>
      </c>
      <c r="C106" s="10">
        <v>102</v>
      </c>
      <c r="D106" s="11" t="s">
        <v>113</v>
      </c>
      <c r="E106" s="12" t="s">
        <v>19</v>
      </c>
      <c r="F106" s="4" t="s">
        <v>22</v>
      </c>
      <c r="G106" s="13" t="s">
        <v>24</v>
      </c>
      <c r="H106" s="14">
        <v>0</v>
      </c>
      <c r="I106" s="15" t="s">
        <v>190</v>
      </c>
      <c r="J106" s="4">
        <v>1</v>
      </c>
      <c r="K106" s="16">
        <v>13</v>
      </c>
      <c r="L106" s="17">
        <f t="shared" si="5"/>
        <v>0</v>
      </c>
      <c r="M106" s="15"/>
      <c r="N106" s="4"/>
      <c r="O106" s="15"/>
      <c r="P106" s="17" t="str">
        <f t="shared" si="3"/>
        <v/>
      </c>
      <c r="Q106" s="17">
        <f t="shared" si="4"/>
        <v>0</v>
      </c>
    </row>
    <row r="107" spans="2:17">
      <c r="B107" s="5" t="s">
        <v>28</v>
      </c>
      <c r="C107" s="10">
        <v>103</v>
      </c>
      <c r="D107" s="11" t="s">
        <v>111</v>
      </c>
      <c r="E107" s="12" t="s">
        <v>19</v>
      </c>
      <c r="F107" s="4" t="s">
        <v>26</v>
      </c>
      <c r="G107" s="13" t="s">
        <v>112</v>
      </c>
      <c r="H107" s="14">
        <v>730</v>
      </c>
      <c r="I107" s="15" t="s">
        <v>233</v>
      </c>
      <c r="J107" s="4">
        <v>1</v>
      </c>
      <c r="K107" s="16">
        <v>250</v>
      </c>
      <c r="L107" s="17">
        <f t="shared" si="5"/>
        <v>182.5</v>
      </c>
      <c r="M107" s="15"/>
      <c r="N107" s="4"/>
      <c r="O107" s="15"/>
      <c r="P107" s="17" t="str">
        <f t="shared" si="3"/>
        <v/>
      </c>
      <c r="Q107" s="17">
        <f t="shared" si="4"/>
        <v>0</v>
      </c>
    </row>
    <row r="108" spans="2:17">
      <c r="B108" s="5" t="s">
        <v>28</v>
      </c>
      <c r="C108" s="10">
        <v>104</v>
      </c>
      <c r="D108" s="11" t="s">
        <v>114</v>
      </c>
      <c r="E108" s="12" t="s">
        <v>16</v>
      </c>
      <c r="F108" s="4"/>
      <c r="G108" s="13" t="s">
        <v>107</v>
      </c>
      <c r="H108" s="14">
        <v>1825</v>
      </c>
      <c r="I108" s="15" t="s">
        <v>230</v>
      </c>
      <c r="J108" s="4">
        <v>14</v>
      </c>
      <c r="K108" s="16">
        <v>46</v>
      </c>
      <c r="L108" s="17">
        <f t="shared" si="5"/>
        <v>1175.3</v>
      </c>
      <c r="M108" s="15"/>
      <c r="N108" s="4"/>
      <c r="O108" s="15"/>
      <c r="P108" s="17">
        <f t="shared" si="3"/>
        <v>0</v>
      </c>
      <c r="Q108" s="17">
        <f t="shared" si="4"/>
        <v>1175.3</v>
      </c>
    </row>
    <row r="109" spans="2:17">
      <c r="B109" s="5" t="s">
        <v>28</v>
      </c>
      <c r="C109" s="10">
        <v>105</v>
      </c>
      <c r="D109" s="11" t="s">
        <v>114</v>
      </c>
      <c r="E109" s="12" t="s">
        <v>19</v>
      </c>
      <c r="F109" s="4" t="s">
        <v>20</v>
      </c>
      <c r="G109" s="13" t="s">
        <v>56</v>
      </c>
      <c r="H109" s="14">
        <v>8760</v>
      </c>
      <c r="I109" s="15" t="s">
        <v>209</v>
      </c>
      <c r="J109" s="4">
        <v>1</v>
      </c>
      <c r="K109" s="16">
        <v>6</v>
      </c>
      <c r="L109" s="17">
        <f t="shared" si="5"/>
        <v>52.56</v>
      </c>
      <c r="M109" s="15"/>
      <c r="N109" s="4"/>
      <c r="O109" s="15"/>
      <c r="P109" s="17" t="str">
        <f t="shared" si="3"/>
        <v/>
      </c>
      <c r="Q109" s="17">
        <f t="shared" si="4"/>
        <v>0</v>
      </c>
    </row>
    <row r="110" spans="2:17">
      <c r="B110" s="5" t="s">
        <v>28</v>
      </c>
      <c r="C110" s="10">
        <v>106</v>
      </c>
      <c r="D110" s="11" t="s">
        <v>114</v>
      </c>
      <c r="E110" s="12" t="s">
        <v>19</v>
      </c>
      <c r="F110" s="4" t="s">
        <v>20</v>
      </c>
      <c r="G110" s="13" t="s">
        <v>115</v>
      </c>
      <c r="H110" s="14">
        <v>8760</v>
      </c>
      <c r="I110" s="15" t="s">
        <v>234</v>
      </c>
      <c r="J110" s="4">
        <v>1</v>
      </c>
      <c r="K110" s="16">
        <v>15</v>
      </c>
      <c r="L110" s="17">
        <f t="shared" si="5"/>
        <v>131.4</v>
      </c>
      <c r="M110" s="15"/>
      <c r="N110" s="4"/>
      <c r="O110" s="15"/>
      <c r="P110" s="17" t="str">
        <f t="shared" si="3"/>
        <v/>
      </c>
      <c r="Q110" s="17">
        <f t="shared" si="4"/>
        <v>0</v>
      </c>
    </row>
    <row r="111" spans="2:17">
      <c r="B111" s="5" t="s">
        <v>28</v>
      </c>
      <c r="C111" s="10">
        <v>107</v>
      </c>
      <c r="D111" s="11" t="s">
        <v>114</v>
      </c>
      <c r="E111" s="12" t="s">
        <v>19</v>
      </c>
      <c r="F111" s="4" t="s">
        <v>22</v>
      </c>
      <c r="G111" s="13" t="s">
        <v>24</v>
      </c>
      <c r="H111" s="14">
        <v>0</v>
      </c>
      <c r="I111" s="15" t="s">
        <v>190</v>
      </c>
      <c r="J111" s="4">
        <v>3</v>
      </c>
      <c r="K111" s="16">
        <v>13</v>
      </c>
      <c r="L111" s="17">
        <f t="shared" si="5"/>
        <v>0</v>
      </c>
      <c r="M111" s="15"/>
      <c r="N111" s="4"/>
      <c r="O111" s="15"/>
      <c r="P111" s="17" t="str">
        <f t="shared" si="3"/>
        <v/>
      </c>
      <c r="Q111" s="17">
        <f t="shared" si="4"/>
        <v>0</v>
      </c>
    </row>
    <row r="112" spans="2:17">
      <c r="B112" s="5" t="s">
        <v>28</v>
      </c>
      <c r="C112" s="10">
        <v>108</v>
      </c>
      <c r="D112" s="11" t="s">
        <v>116</v>
      </c>
      <c r="E112" s="12" t="s">
        <v>19</v>
      </c>
      <c r="F112" s="4" t="s">
        <v>26</v>
      </c>
      <c r="G112" s="13" t="s">
        <v>112</v>
      </c>
      <c r="H112" s="14">
        <v>730</v>
      </c>
      <c r="I112" s="15" t="s">
        <v>233</v>
      </c>
      <c r="J112" s="4">
        <v>3</v>
      </c>
      <c r="K112" s="16">
        <v>250</v>
      </c>
      <c r="L112" s="17">
        <f t="shared" si="5"/>
        <v>547.5</v>
      </c>
      <c r="M112" s="15"/>
      <c r="N112" s="4"/>
      <c r="O112" s="15"/>
      <c r="P112" s="17" t="str">
        <f t="shared" si="3"/>
        <v/>
      </c>
      <c r="Q112" s="17">
        <f t="shared" si="4"/>
        <v>0</v>
      </c>
    </row>
    <row r="113" spans="2:17">
      <c r="B113" s="5" t="s">
        <v>28</v>
      </c>
      <c r="C113" s="10">
        <v>109</v>
      </c>
      <c r="D113" s="11" t="s">
        <v>106</v>
      </c>
      <c r="E113" s="12" t="s">
        <v>16</v>
      </c>
      <c r="F113" s="4"/>
      <c r="G113" s="13" t="s">
        <v>107</v>
      </c>
      <c r="H113" s="14">
        <v>1825</v>
      </c>
      <c r="I113" s="15" t="s">
        <v>230</v>
      </c>
      <c r="J113" s="4">
        <v>3</v>
      </c>
      <c r="K113" s="16">
        <v>46</v>
      </c>
      <c r="L113" s="17">
        <f t="shared" si="5"/>
        <v>251.85</v>
      </c>
      <c r="M113" s="15"/>
      <c r="N113" s="4"/>
      <c r="O113" s="15"/>
      <c r="P113" s="17">
        <f t="shared" si="3"/>
        <v>0</v>
      </c>
      <c r="Q113" s="17">
        <f t="shared" si="4"/>
        <v>251.85</v>
      </c>
    </row>
    <row r="114" spans="2:17">
      <c r="B114" s="5" t="s">
        <v>28</v>
      </c>
      <c r="C114" s="10">
        <v>110</v>
      </c>
      <c r="D114" s="11" t="s">
        <v>106</v>
      </c>
      <c r="E114" s="12" t="s">
        <v>19</v>
      </c>
      <c r="F114" s="4" t="s">
        <v>20</v>
      </c>
      <c r="G114" s="13" t="s">
        <v>56</v>
      </c>
      <c r="H114" s="14">
        <v>8760</v>
      </c>
      <c r="I114" s="15" t="s">
        <v>209</v>
      </c>
      <c r="J114" s="4">
        <v>1</v>
      </c>
      <c r="K114" s="16">
        <v>6</v>
      </c>
      <c r="L114" s="17">
        <f t="shared" si="5"/>
        <v>52.56</v>
      </c>
      <c r="M114" s="15"/>
      <c r="N114" s="4"/>
      <c r="O114" s="15"/>
      <c r="P114" s="17" t="str">
        <f t="shared" si="3"/>
        <v/>
      </c>
      <c r="Q114" s="17">
        <f t="shared" si="4"/>
        <v>0</v>
      </c>
    </row>
    <row r="115" spans="2:17">
      <c r="B115" s="5" t="s">
        <v>28</v>
      </c>
      <c r="C115" s="10">
        <v>111</v>
      </c>
      <c r="D115" s="11" t="s">
        <v>106</v>
      </c>
      <c r="E115" s="12" t="s">
        <v>19</v>
      </c>
      <c r="F115" s="4" t="s">
        <v>22</v>
      </c>
      <c r="G115" s="13" t="s">
        <v>23</v>
      </c>
      <c r="H115" s="14">
        <v>0</v>
      </c>
      <c r="I115" s="15" t="s">
        <v>189</v>
      </c>
      <c r="J115" s="4">
        <v>1</v>
      </c>
      <c r="K115" s="16">
        <v>0</v>
      </c>
      <c r="L115" s="17">
        <f t="shared" si="5"/>
        <v>0</v>
      </c>
      <c r="M115" s="15"/>
      <c r="N115" s="4"/>
      <c r="O115" s="15"/>
      <c r="P115" s="17" t="str">
        <f t="shared" si="3"/>
        <v/>
      </c>
      <c r="Q115" s="17">
        <f t="shared" si="4"/>
        <v>0</v>
      </c>
    </row>
    <row r="116" spans="2:17">
      <c r="B116" s="5" t="s">
        <v>28</v>
      </c>
      <c r="C116" s="10">
        <v>112</v>
      </c>
      <c r="D116" s="11" t="s">
        <v>106</v>
      </c>
      <c r="E116" s="12" t="s">
        <v>16</v>
      </c>
      <c r="F116" s="4"/>
      <c r="G116" s="13" t="s">
        <v>17</v>
      </c>
      <c r="H116" s="14">
        <v>1825</v>
      </c>
      <c r="I116" s="15" t="s">
        <v>186</v>
      </c>
      <c r="J116" s="4">
        <v>8</v>
      </c>
      <c r="K116" s="16">
        <v>60</v>
      </c>
      <c r="L116" s="17">
        <f t="shared" si="5"/>
        <v>876</v>
      </c>
      <c r="M116" s="15"/>
      <c r="N116" s="4"/>
      <c r="O116" s="15"/>
      <c r="P116" s="17">
        <f t="shared" si="3"/>
        <v>0</v>
      </c>
      <c r="Q116" s="17">
        <f t="shared" si="4"/>
        <v>876</v>
      </c>
    </row>
    <row r="117" spans="2:17">
      <c r="B117" s="5" t="s">
        <v>28</v>
      </c>
      <c r="C117" s="10">
        <v>113</v>
      </c>
      <c r="D117" s="11" t="s">
        <v>106</v>
      </c>
      <c r="E117" s="12" t="s">
        <v>16</v>
      </c>
      <c r="F117" s="4"/>
      <c r="G117" s="13" t="s">
        <v>17</v>
      </c>
      <c r="H117" s="14">
        <v>1825</v>
      </c>
      <c r="I117" s="15" t="s">
        <v>186</v>
      </c>
      <c r="J117" s="4">
        <v>2</v>
      </c>
      <c r="K117" s="16">
        <v>60</v>
      </c>
      <c r="L117" s="17">
        <f t="shared" si="5"/>
        <v>219</v>
      </c>
      <c r="M117" s="15"/>
      <c r="N117" s="4"/>
      <c r="O117" s="15"/>
      <c r="P117" s="17">
        <f t="shared" si="3"/>
        <v>0</v>
      </c>
      <c r="Q117" s="17">
        <f t="shared" si="4"/>
        <v>219</v>
      </c>
    </row>
    <row r="118" spans="2:17">
      <c r="B118" s="5" t="s">
        <v>28</v>
      </c>
      <c r="C118" s="10">
        <v>114</v>
      </c>
      <c r="D118" s="11" t="s">
        <v>117</v>
      </c>
      <c r="E118" s="12" t="s">
        <v>16</v>
      </c>
      <c r="F118" s="4"/>
      <c r="G118" s="13" t="s">
        <v>58</v>
      </c>
      <c r="H118" s="14">
        <v>1825</v>
      </c>
      <c r="I118" s="15" t="s">
        <v>210</v>
      </c>
      <c r="J118" s="4">
        <v>26</v>
      </c>
      <c r="K118" s="16">
        <v>44</v>
      </c>
      <c r="L118" s="17">
        <f t="shared" si="5"/>
        <v>2087.8000000000002</v>
      </c>
      <c r="M118" s="15"/>
      <c r="N118" s="4"/>
      <c r="O118" s="15"/>
      <c r="P118" s="17">
        <f t="shared" si="3"/>
        <v>0</v>
      </c>
      <c r="Q118" s="17">
        <f t="shared" si="4"/>
        <v>2087.8000000000002</v>
      </c>
    </row>
    <row r="119" spans="2:17">
      <c r="B119" s="5" t="s">
        <v>28</v>
      </c>
      <c r="C119" s="10">
        <v>115</v>
      </c>
      <c r="D119" s="11" t="s">
        <v>117</v>
      </c>
      <c r="E119" s="12" t="s">
        <v>16</v>
      </c>
      <c r="F119" s="4"/>
      <c r="G119" s="13" t="s">
        <v>51</v>
      </c>
      <c r="H119" s="14">
        <v>365</v>
      </c>
      <c r="I119" s="15" t="s">
        <v>206</v>
      </c>
      <c r="J119" s="4">
        <v>52</v>
      </c>
      <c r="K119" s="16">
        <v>18</v>
      </c>
      <c r="L119" s="17">
        <f t="shared" si="5"/>
        <v>341.64</v>
      </c>
      <c r="M119" s="15"/>
      <c r="N119" s="4"/>
      <c r="O119" s="15"/>
      <c r="P119" s="17">
        <f t="shared" si="3"/>
        <v>0</v>
      </c>
      <c r="Q119" s="17">
        <f t="shared" si="4"/>
        <v>341.64</v>
      </c>
    </row>
    <row r="120" spans="2:17">
      <c r="B120" s="5" t="s">
        <v>28</v>
      </c>
      <c r="C120" s="10">
        <v>116</v>
      </c>
      <c r="D120" s="11" t="s">
        <v>117</v>
      </c>
      <c r="E120" s="12" t="s">
        <v>19</v>
      </c>
      <c r="F120" s="4" t="s">
        <v>118</v>
      </c>
      <c r="G120" s="13" t="s">
        <v>62</v>
      </c>
      <c r="H120" s="14">
        <v>1825</v>
      </c>
      <c r="I120" s="15" t="s">
        <v>212</v>
      </c>
      <c r="J120" s="4">
        <v>26</v>
      </c>
      <c r="K120" s="16">
        <v>0.3</v>
      </c>
      <c r="L120" s="17">
        <f t="shared" si="5"/>
        <v>14.234999999999999</v>
      </c>
      <c r="M120" s="15"/>
      <c r="N120" s="4"/>
      <c r="O120" s="15"/>
      <c r="P120" s="17" t="str">
        <f t="shared" si="3"/>
        <v/>
      </c>
      <c r="Q120" s="17">
        <f t="shared" si="4"/>
        <v>0</v>
      </c>
    </row>
    <row r="121" spans="2:17">
      <c r="B121" s="5" t="s">
        <v>28</v>
      </c>
      <c r="C121" s="10">
        <v>117</v>
      </c>
      <c r="D121" s="18" t="s">
        <v>117</v>
      </c>
      <c r="E121" s="12" t="s">
        <v>16</v>
      </c>
      <c r="F121" s="4"/>
      <c r="G121" s="13" t="s">
        <v>63</v>
      </c>
      <c r="H121" s="14">
        <v>1825</v>
      </c>
      <c r="I121" s="15" t="s">
        <v>213</v>
      </c>
      <c r="J121" s="4">
        <v>26</v>
      </c>
      <c r="K121" s="16">
        <v>16.5</v>
      </c>
      <c r="L121" s="17">
        <f t="shared" si="5"/>
        <v>782.92499999999995</v>
      </c>
      <c r="M121" s="15"/>
      <c r="N121" s="4"/>
      <c r="O121" s="15"/>
      <c r="P121" s="17">
        <f t="shared" si="3"/>
        <v>0</v>
      </c>
      <c r="Q121" s="17">
        <f t="shared" si="4"/>
        <v>782.92499999999995</v>
      </c>
    </row>
    <row r="122" spans="2:17">
      <c r="B122" s="5" t="s">
        <v>28</v>
      </c>
      <c r="C122" s="10">
        <v>118</v>
      </c>
      <c r="D122" s="11" t="s">
        <v>117</v>
      </c>
      <c r="E122" s="12" t="s">
        <v>64</v>
      </c>
      <c r="F122" s="4" t="s">
        <v>65</v>
      </c>
      <c r="G122" s="13" t="s">
        <v>66</v>
      </c>
      <c r="H122" s="14">
        <v>1825</v>
      </c>
      <c r="I122" s="15" t="s">
        <v>214</v>
      </c>
      <c r="J122" s="4">
        <v>26</v>
      </c>
      <c r="K122" s="16">
        <v>0</v>
      </c>
      <c r="L122" s="17">
        <f t="shared" si="5"/>
        <v>0</v>
      </c>
      <c r="M122" s="15"/>
      <c r="N122" s="4"/>
      <c r="O122" s="15"/>
      <c r="P122" s="17" t="str">
        <f t="shared" si="3"/>
        <v/>
      </c>
      <c r="Q122" s="17">
        <f t="shared" si="4"/>
        <v>0</v>
      </c>
    </row>
    <row r="123" spans="2:17">
      <c r="B123" s="5" t="s">
        <v>28</v>
      </c>
      <c r="C123" s="10">
        <v>119</v>
      </c>
      <c r="D123" s="11" t="s">
        <v>108</v>
      </c>
      <c r="E123" s="12" t="s">
        <v>19</v>
      </c>
      <c r="F123" s="4" t="s">
        <v>26</v>
      </c>
      <c r="G123" s="13" t="s">
        <v>109</v>
      </c>
      <c r="H123" s="14">
        <v>730</v>
      </c>
      <c r="I123" s="15" t="s">
        <v>231</v>
      </c>
      <c r="J123" s="4">
        <v>3</v>
      </c>
      <c r="K123" s="16">
        <v>31</v>
      </c>
      <c r="L123" s="17">
        <f t="shared" si="5"/>
        <v>67.89</v>
      </c>
      <c r="M123" s="15"/>
      <c r="N123" s="4"/>
      <c r="O123" s="15"/>
      <c r="P123" s="17" t="str">
        <f t="shared" si="3"/>
        <v/>
      </c>
      <c r="Q123" s="17">
        <f t="shared" si="4"/>
        <v>0</v>
      </c>
    </row>
    <row r="124" spans="2:17">
      <c r="B124" s="5" t="s">
        <v>28</v>
      </c>
      <c r="C124" s="10">
        <v>120</v>
      </c>
      <c r="D124" s="11" t="s">
        <v>119</v>
      </c>
      <c r="E124" s="12" t="s">
        <v>16</v>
      </c>
      <c r="F124" s="4"/>
      <c r="G124" s="13" t="s">
        <v>55</v>
      </c>
      <c r="H124" s="14">
        <v>1825</v>
      </c>
      <c r="I124" s="15" t="s">
        <v>208</v>
      </c>
      <c r="J124" s="4">
        <v>10</v>
      </c>
      <c r="K124" s="16">
        <v>54</v>
      </c>
      <c r="L124" s="17">
        <f t="shared" si="5"/>
        <v>985.5</v>
      </c>
      <c r="M124" s="15"/>
      <c r="N124" s="4"/>
      <c r="O124" s="15"/>
      <c r="P124" s="17">
        <f t="shared" si="3"/>
        <v>0</v>
      </c>
      <c r="Q124" s="17">
        <f t="shared" si="4"/>
        <v>985.5</v>
      </c>
    </row>
    <row r="125" spans="2:17">
      <c r="B125" s="5" t="s">
        <v>28</v>
      </c>
      <c r="C125" s="10">
        <v>121</v>
      </c>
      <c r="D125" s="11" t="s">
        <v>119</v>
      </c>
      <c r="E125" s="12" t="s">
        <v>19</v>
      </c>
      <c r="F125" s="4"/>
      <c r="G125" s="13" t="s">
        <v>38</v>
      </c>
      <c r="H125" s="14">
        <v>1825</v>
      </c>
      <c r="I125" s="15" t="s">
        <v>198</v>
      </c>
      <c r="J125" s="4">
        <v>1</v>
      </c>
      <c r="K125" s="16">
        <v>7.5</v>
      </c>
      <c r="L125" s="17">
        <f t="shared" si="5"/>
        <v>13.6875</v>
      </c>
      <c r="M125" s="15"/>
      <c r="N125" s="4"/>
      <c r="O125" s="15"/>
      <c r="P125" s="17" t="str">
        <f t="shared" si="3"/>
        <v/>
      </c>
      <c r="Q125" s="17">
        <f t="shared" si="4"/>
        <v>0</v>
      </c>
    </row>
    <row r="126" spans="2:17">
      <c r="B126" s="5" t="s">
        <v>28</v>
      </c>
      <c r="C126" s="10">
        <v>122</v>
      </c>
      <c r="D126" s="11" t="s">
        <v>119</v>
      </c>
      <c r="E126" s="12" t="s">
        <v>19</v>
      </c>
      <c r="F126" s="4" t="s">
        <v>22</v>
      </c>
      <c r="G126" s="13" t="s">
        <v>23</v>
      </c>
      <c r="H126" s="14">
        <v>0</v>
      </c>
      <c r="I126" s="15" t="s">
        <v>189</v>
      </c>
      <c r="J126" s="4">
        <v>2</v>
      </c>
      <c r="K126" s="16">
        <v>0</v>
      </c>
      <c r="L126" s="17">
        <f t="shared" si="5"/>
        <v>0</v>
      </c>
      <c r="M126" s="15"/>
      <c r="N126" s="4"/>
      <c r="O126" s="15"/>
      <c r="P126" s="17" t="str">
        <f t="shared" si="3"/>
        <v/>
      </c>
      <c r="Q126" s="17">
        <f t="shared" si="4"/>
        <v>0</v>
      </c>
    </row>
    <row r="127" spans="2:17">
      <c r="B127" s="5" t="s">
        <v>28</v>
      </c>
      <c r="C127" s="10">
        <v>123</v>
      </c>
      <c r="D127" s="11" t="s">
        <v>119</v>
      </c>
      <c r="E127" s="12" t="s">
        <v>19</v>
      </c>
      <c r="F127" s="4" t="s">
        <v>22</v>
      </c>
      <c r="G127" s="13" t="s">
        <v>24</v>
      </c>
      <c r="H127" s="14">
        <v>0</v>
      </c>
      <c r="I127" s="15" t="s">
        <v>190</v>
      </c>
      <c r="J127" s="4">
        <v>2</v>
      </c>
      <c r="K127" s="16">
        <v>13</v>
      </c>
      <c r="L127" s="17">
        <f t="shared" si="5"/>
        <v>0</v>
      </c>
      <c r="M127" s="15"/>
      <c r="N127" s="4"/>
      <c r="O127" s="15"/>
      <c r="P127" s="17" t="str">
        <f t="shared" si="3"/>
        <v/>
      </c>
      <c r="Q127" s="17">
        <f t="shared" si="4"/>
        <v>0</v>
      </c>
    </row>
    <row r="128" spans="2:17">
      <c r="B128" s="5" t="s">
        <v>28</v>
      </c>
      <c r="C128" s="10">
        <v>124</v>
      </c>
      <c r="D128" s="11" t="s">
        <v>119</v>
      </c>
      <c r="E128" s="12" t="s">
        <v>19</v>
      </c>
      <c r="F128" s="4"/>
      <c r="G128" s="13" t="s">
        <v>56</v>
      </c>
      <c r="H128" s="14">
        <v>1825</v>
      </c>
      <c r="I128" s="15" t="s">
        <v>209</v>
      </c>
      <c r="J128" s="4">
        <v>1</v>
      </c>
      <c r="K128" s="16">
        <v>6</v>
      </c>
      <c r="L128" s="17">
        <f t="shared" si="5"/>
        <v>10.95</v>
      </c>
      <c r="M128" s="15"/>
      <c r="N128" s="4"/>
      <c r="O128" s="15"/>
      <c r="P128" s="17" t="str">
        <f t="shared" si="3"/>
        <v/>
      </c>
      <c r="Q128" s="17">
        <f t="shared" si="4"/>
        <v>0</v>
      </c>
    </row>
    <row r="129" spans="2:17">
      <c r="B129" s="5" t="s">
        <v>28</v>
      </c>
      <c r="C129" s="10">
        <v>125</v>
      </c>
      <c r="D129" s="11" t="s">
        <v>120</v>
      </c>
      <c r="E129" s="12" t="s">
        <v>16</v>
      </c>
      <c r="F129" s="4"/>
      <c r="G129" s="13" t="s">
        <v>121</v>
      </c>
      <c r="H129" s="14">
        <v>1825</v>
      </c>
      <c r="I129" s="15" t="s">
        <v>235</v>
      </c>
      <c r="J129" s="4">
        <v>10</v>
      </c>
      <c r="K129" s="16">
        <v>110</v>
      </c>
      <c r="L129" s="17">
        <f t="shared" si="5"/>
        <v>2007.5</v>
      </c>
      <c r="M129" s="15"/>
      <c r="N129" s="4"/>
      <c r="O129" s="15"/>
      <c r="P129" s="17">
        <f t="shared" si="3"/>
        <v>0</v>
      </c>
      <c r="Q129" s="17">
        <f t="shared" si="4"/>
        <v>2007.5</v>
      </c>
    </row>
    <row r="130" spans="2:17">
      <c r="B130" s="5" t="s">
        <v>28</v>
      </c>
      <c r="C130" s="10">
        <v>126</v>
      </c>
      <c r="D130" s="11" t="s">
        <v>120</v>
      </c>
      <c r="E130" s="12" t="s">
        <v>16</v>
      </c>
      <c r="F130" s="4"/>
      <c r="G130" s="13" t="s">
        <v>85</v>
      </c>
      <c r="H130" s="14">
        <v>1825</v>
      </c>
      <c r="I130" s="15" t="s">
        <v>224</v>
      </c>
      <c r="J130" s="4">
        <v>2</v>
      </c>
      <c r="K130" s="16">
        <v>18</v>
      </c>
      <c r="L130" s="17">
        <f t="shared" si="5"/>
        <v>65.7</v>
      </c>
      <c r="M130" s="15"/>
      <c r="N130" s="4"/>
      <c r="O130" s="15"/>
      <c r="P130" s="17">
        <f t="shared" si="3"/>
        <v>0</v>
      </c>
      <c r="Q130" s="17">
        <f t="shared" si="4"/>
        <v>65.7</v>
      </c>
    </row>
    <row r="131" spans="2:17">
      <c r="B131" s="5" t="s">
        <v>28</v>
      </c>
      <c r="C131" s="10">
        <v>127</v>
      </c>
      <c r="D131" s="11" t="s">
        <v>120</v>
      </c>
      <c r="E131" s="12" t="s">
        <v>19</v>
      </c>
      <c r="F131" s="4" t="s">
        <v>22</v>
      </c>
      <c r="G131" s="13" t="s">
        <v>23</v>
      </c>
      <c r="H131" s="14">
        <v>0</v>
      </c>
      <c r="I131" s="15" t="s">
        <v>189</v>
      </c>
      <c r="J131" s="4">
        <v>1</v>
      </c>
      <c r="K131" s="16">
        <v>0</v>
      </c>
      <c r="L131" s="17">
        <f t="shared" si="5"/>
        <v>0</v>
      </c>
      <c r="M131" s="15"/>
      <c r="N131" s="4"/>
      <c r="O131" s="15"/>
      <c r="P131" s="17" t="str">
        <f t="shared" si="3"/>
        <v/>
      </c>
      <c r="Q131" s="17">
        <f t="shared" si="4"/>
        <v>0</v>
      </c>
    </row>
    <row r="132" spans="2:17">
      <c r="B132" s="5" t="s">
        <v>28</v>
      </c>
      <c r="C132" s="10">
        <v>128</v>
      </c>
      <c r="D132" s="11" t="s">
        <v>120</v>
      </c>
      <c r="E132" s="12" t="s">
        <v>19</v>
      </c>
      <c r="F132" s="4" t="s">
        <v>22</v>
      </c>
      <c r="G132" s="13" t="s">
        <v>24</v>
      </c>
      <c r="H132" s="14">
        <v>0</v>
      </c>
      <c r="I132" s="15" t="s">
        <v>190</v>
      </c>
      <c r="J132" s="4">
        <v>1</v>
      </c>
      <c r="K132" s="16">
        <v>13</v>
      </c>
      <c r="L132" s="17">
        <f t="shared" si="5"/>
        <v>0</v>
      </c>
      <c r="M132" s="15"/>
      <c r="N132" s="4"/>
      <c r="O132" s="15"/>
      <c r="P132" s="17" t="str">
        <f t="shared" si="3"/>
        <v/>
      </c>
      <c r="Q132" s="17">
        <f t="shared" si="4"/>
        <v>0</v>
      </c>
    </row>
    <row r="133" spans="2:17">
      <c r="B133" s="5" t="s">
        <v>28</v>
      </c>
      <c r="C133" s="10">
        <v>129</v>
      </c>
      <c r="D133" s="11" t="s">
        <v>122</v>
      </c>
      <c r="E133" s="12" t="s">
        <v>16</v>
      </c>
      <c r="F133" s="4"/>
      <c r="G133" s="13" t="s">
        <v>123</v>
      </c>
      <c r="H133" s="14">
        <v>52</v>
      </c>
      <c r="I133" s="15" t="s">
        <v>236</v>
      </c>
      <c r="J133" s="4">
        <v>2</v>
      </c>
      <c r="K133" s="16">
        <v>91</v>
      </c>
      <c r="L133" s="17">
        <f t="shared" si="5"/>
        <v>9.4640000000000004</v>
      </c>
      <c r="M133" s="15"/>
      <c r="N133" s="4"/>
      <c r="O133" s="15"/>
      <c r="P133" s="17">
        <f t="shared" si="3"/>
        <v>0</v>
      </c>
      <c r="Q133" s="17">
        <f t="shared" si="4"/>
        <v>9.4640000000000004</v>
      </c>
    </row>
    <row r="134" spans="2:17">
      <c r="B134" s="5" t="s">
        <v>28</v>
      </c>
      <c r="C134" s="10">
        <v>130</v>
      </c>
      <c r="D134" s="11" t="s">
        <v>122</v>
      </c>
      <c r="E134" s="12" t="s">
        <v>19</v>
      </c>
      <c r="F134" s="4" t="s">
        <v>22</v>
      </c>
      <c r="G134" s="13" t="s">
        <v>24</v>
      </c>
      <c r="H134" s="14">
        <v>0</v>
      </c>
      <c r="I134" s="15" t="s">
        <v>190</v>
      </c>
      <c r="J134" s="4">
        <v>1</v>
      </c>
      <c r="K134" s="16">
        <v>13</v>
      </c>
      <c r="L134" s="17">
        <f t="shared" si="5"/>
        <v>0</v>
      </c>
      <c r="M134" s="15"/>
      <c r="N134" s="4"/>
      <c r="O134" s="15"/>
      <c r="P134" s="17" t="str">
        <f t="shared" ref="P134:P197" si="6">IF(E134="更新",H134*N134*O134/1000,"")</f>
        <v/>
      </c>
      <c r="Q134" s="17">
        <f t="shared" ref="Q134:Q197" si="7">IF(E134="更新",L134-P134,0)</f>
        <v>0</v>
      </c>
    </row>
    <row r="135" spans="2:17">
      <c r="B135" s="5" t="s">
        <v>28</v>
      </c>
      <c r="C135" s="10">
        <v>131</v>
      </c>
      <c r="D135" s="11" t="s">
        <v>111</v>
      </c>
      <c r="E135" s="12" t="s">
        <v>19</v>
      </c>
      <c r="F135" s="4" t="s">
        <v>26</v>
      </c>
      <c r="G135" s="13" t="s">
        <v>112</v>
      </c>
      <c r="H135" s="14">
        <v>730</v>
      </c>
      <c r="I135" s="15" t="s">
        <v>233</v>
      </c>
      <c r="J135" s="4">
        <v>3</v>
      </c>
      <c r="K135" s="16">
        <v>250</v>
      </c>
      <c r="L135" s="17">
        <f t="shared" ref="L135:L198" si="8">H135*J135*K135/1000</f>
        <v>547.5</v>
      </c>
      <c r="M135" s="15"/>
      <c r="N135" s="4"/>
      <c r="O135" s="15"/>
      <c r="P135" s="17" t="str">
        <f t="shared" si="6"/>
        <v/>
      </c>
      <c r="Q135" s="17">
        <f t="shared" si="7"/>
        <v>0</v>
      </c>
    </row>
    <row r="136" spans="2:17">
      <c r="B136" s="5" t="s">
        <v>28</v>
      </c>
      <c r="C136" s="10">
        <v>132</v>
      </c>
      <c r="D136" s="11" t="s">
        <v>106</v>
      </c>
      <c r="E136" s="12" t="s">
        <v>16</v>
      </c>
      <c r="F136" s="4"/>
      <c r="G136" s="13" t="s">
        <v>55</v>
      </c>
      <c r="H136" s="14">
        <v>1825</v>
      </c>
      <c r="I136" s="15" t="s">
        <v>208</v>
      </c>
      <c r="J136" s="4">
        <v>3</v>
      </c>
      <c r="K136" s="16">
        <v>54</v>
      </c>
      <c r="L136" s="17">
        <f t="shared" si="8"/>
        <v>295.64999999999998</v>
      </c>
      <c r="M136" s="15"/>
      <c r="N136" s="4"/>
      <c r="O136" s="15"/>
      <c r="P136" s="17">
        <f t="shared" si="6"/>
        <v>0</v>
      </c>
      <c r="Q136" s="17">
        <f t="shared" si="7"/>
        <v>295.64999999999998</v>
      </c>
    </row>
    <row r="137" spans="2:17">
      <c r="B137" s="5" t="s">
        <v>28</v>
      </c>
      <c r="C137" s="10">
        <v>133</v>
      </c>
      <c r="D137" s="11" t="s">
        <v>106</v>
      </c>
      <c r="E137" s="12" t="s">
        <v>19</v>
      </c>
      <c r="F137" s="4" t="s">
        <v>22</v>
      </c>
      <c r="G137" s="13" t="s">
        <v>23</v>
      </c>
      <c r="H137" s="14">
        <v>1825</v>
      </c>
      <c r="I137" s="15" t="s">
        <v>189</v>
      </c>
      <c r="J137" s="4">
        <v>1</v>
      </c>
      <c r="K137" s="16">
        <v>0</v>
      </c>
      <c r="L137" s="17">
        <f t="shared" si="8"/>
        <v>0</v>
      </c>
      <c r="M137" s="15"/>
      <c r="N137" s="4"/>
      <c r="O137" s="15"/>
      <c r="P137" s="17" t="str">
        <f t="shared" si="6"/>
        <v/>
      </c>
      <c r="Q137" s="17">
        <f t="shared" si="7"/>
        <v>0</v>
      </c>
    </row>
    <row r="138" spans="2:17">
      <c r="B138" s="5" t="s">
        <v>28</v>
      </c>
      <c r="C138" s="10">
        <v>134</v>
      </c>
      <c r="D138" s="11" t="s">
        <v>108</v>
      </c>
      <c r="E138" s="12" t="s">
        <v>19</v>
      </c>
      <c r="F138" s="4" t="s">
        <v>26</v>
      </c>
      <c r="G138" s="13" t="s">
        <v>124</v>
      </c>
      <c r="H138" s="14">
        <v>730</v>
      </c>
      <c r="I138" s="15" t="s">
        <v>237</v>
      </c>
      <c r="J138" s="4">
        <v>2</v>
      </c>
      <c r="K138" s="16">
        <v>34</v>
      </c>
      <c r="L138" s="17">
        <f t="shared" si="8"/>
        <v>49.64</v>
      </c>
      <c r="M138" s="15"/>
      <c r="N138" s="4"/>
      <c r="O138" s="15"/>
      <c r="P138" s="17" t="str">
        <f t="shared" si="6"/>
        <v/>
      </c>
      <c r="Q138" s="17">
        <f t="shared" si="7"/>
        <v>0</v>
      </c>
    </row>
    <row r="139" spans="2:17">
      <c r="B139" s="5" t="s">
        <v>28</v>
      </c>
      <c r="C139" s="10">
        <v>135</v>
      </c>
      <c r="D139" s="11" t="s">
        <v>108</v>
      </c>
      <c r="E139" s="12" t="s">
        <v>19</v>
      </c>
      <c r="F139" s="4" t="s">
        <v>26</v>
      </c>
      <c r="G139" s="13" t="s">
        <v>109</v>
      </c>
      <c r="H139" s="14">
        <v>730</v>
      </c>
      <c r="I139" s="15" t="s">
        <v>231</v>
      </c>
      <c r="J139" s="4">
        <v>2</v>
      </c>
      <c r="K139" s="16">
        <v>31</v>
      </c>
      <c r="L139" s="17">
        <f t="shared" si="8"/>
        <v>45.26</v>
      </c>
      <c r="M139" s="15"/>
      <c r="N139" s="4"/>
      <c r="O139" s="15"/>
      <c r="P139" s="17" t="str">
        <f t="shared" si="6"/>
        <v/>
      </c>
      <c r="Q139" s="17">
        <f t="shared" si="7"/>
        <v>0</v>
      </c>
    </row>
    <row r="140" spans="2:17">
      <c r="B140" s="5" t="s">
        <v>28</v>
      </c>
      <c r="C140" s="10">
        <v>136</v>
      </c>
      <c r="D140" s="11" t="s">
        <v>119</v>
      </c>
      <c r="E140" s="12" t="s">
        <v>16</v>
      </c>
      <c r="F140" s="4"/>
      <c r="G140" s="13" t="s">
        <v>55</v>
      </c>
      <c r="H140" s="14">
        <v>1825</v>
      </c>
      <c r="I140" s="15" t="s">
        <v>208</v>
      </c>
      <c r="J140" s="4">
        <v>12</v>
      </c>
      <c r="K140" s="16">
        <v>54</v>
      </c>
      <c r="L140" s="17">
        <f t="shared" si="8"/>
        <v>1182.5999999999999</v>
      </c>
      <c r="M140" s="15"/>
      <c r="N140" s="4"/>
      <c r="O140" s="15"/>
      <c r="P140" s="17">
        <f t="shared" si="6"/>
        <v>0</v>
      </c>
      <c r="Q140" s="17">
        <f t="shared" si="7"/>
        <v>1182.5999999999999</v>
      </c>
    </row>
    <row r="141" spans="2:17">
      <c r="B141" s="5" t="s">
        <v>28</v>
      </c>
      <c r="C141" s="10">
        <v>137</v>
      </c>
      <c r="D141" s="11" t="s">
        <v>119</v>
      </c>
      <c r="E141" s="12" t="s">
        <v>19</v>
      </c>
      <c r="F141" s="4"/>
      <c r="G141" s="13" t="s">
        <v>56</v>
      </c>
      <c r="H141" s="14">
        <v>1825</v>
      </c>
      <c r="I141" s="15" t="s">
        <v>209</v>
      </c>
      <c r="J141" s="4">
        <v>1</v>
      </c>
      <c r="K141" s="16">
        <v>6</v>
      </c>
      <c r="L141" s="17">
        <f t="shared" si="8"/>
        <v>10.95</v>
      </c>
      <c r="M141" s="15"/>
      <c r="N141" s="4"/>
      <c r="O141" s="15"/>
      <c r="P141" s="17" t="str">
        <f t="shared" si="6"/>
        <v/>
      </c>
      <c r="Q141" s="17">
        <f t="shared" si="7"/>
        <v>0</v>
      </c>
    </row>
    <row r="142" spans="2:17">
      <c r="B142" s="5" t="s">
        <v>28</v>
      </c>
      <c r="C142" s="10">
        <v>138</v>
      </c>
      <c r="D142" s="11" t="s">
        <v>119</v>
      </c>
      <c r="E142" s="12" t="s">
        <v>19</v>
      </c>
      <c r="F142" s="4" t="s">
        <v>22</v>
      </c>
      <c r="G142" s="13" t="s">
        <v>23</v>
      </c>
      <c r="H142" s="14">
        <v>0</v>
      </c>
      <c r="I142" s="15" t="s">
        <v>189</v>
      </c>
      <c r="J142" s="4">
        <v>3</v>
      </c>
      <c r="K142" s="16">
        <v>0</v>
      </c>
      <c r="L142" s="17">
        <f t="shared" si="8"/>
        <v>0</v>
      </c>
      <c r="M142" s="15"/>
      <c r="N142" s="4"/>
      <c r="O142" s="15"/>
      <c r="P142" s="17" t="str">
        <f t="shared" si="6"/>
        <v/>
      </c>
      <c r="Q142" s="17">
        <f t="shared" si="7"/>
        <v>0</v>
      </c>
    </row>
    <row r="143" spans="2:17">
      <c r="B143" s="5" t="s">
        <v>28</v>
      </c>
      <c r="C143" s="10">
        <v>139</v>
      </c>
      <c r="D143" s="18" t="s">
        <v>122</v>
      </c>
      <c r="E143" s="12" t="s">
        <v>16</v>
      </c>
      <c r="F143" s="4"/>
      <c r="G143" s="13" t="s">
        <v>123</v>
      </c>
      <c r="H143" s="14">
        <v>52</v>
      </c>
      <c r="I143" s="15" t="s">
        <v>236</v>
      </c>
      <c r="J143" s="4">
        <v>2</v>
      </c>
      <c r="K143" s="16">
        <v>91</v>
      </c>
      <c r="L143" s="17">
        <f t="shared" si="8"/>
        <v>9.4640000000000004</v>
      </c>
      <c r="M143" s="15"/>
      <c r="N143" s="4"/>
      <c r="O143" s="15"/>
      <c r="P143" s="17">
        <f t="shared" si="6"/>
        <v>0</v>
      </c>
      <c r="Q143" s="17">
        <f t="shared" si="7"/>
        <v>9.4640000000000004</v>
      </c>
    </row>
    <row r="144" spans="2:17">
      <c r="B144" s="5" t="s">
        <v>28</v>
      </c>
      <c r="C144" s="10">
        <v>140</v>
      </c>
      <c r="D144" s="11" t="s">
        <v>122</v>
      </c>
      <c r="E144" s="12" t="s">
        <v>19</v>
      </c>
      <c r="F144" s="4" t="s">
        <v>22</v>
      </c>
      <c r="G144" s="13" t="s">
        <v>24</v>
      </c>
      <c r="H144" s="14">
        <v>0</v>
      </c>
      <c r="I144" s="15" t="s">
        <v>190</v>
      </c>
      <c r="J144" s="4">
        <v>1</v>
      </c>
      <c r="K144" s="16">
        <v>13</v>
      </c>
      <c r="L144" s="17">
        <f t="shared" si="8"/>
        <v>0</v>
      </c>
      <c r="M144" s="15"/>
      <c r="N144" s="4"/>
      <c r="O144" s="15"/>
      <c r="P144" s="17" t="str">
        <f t="shared" si="6"/>
        <v/>
      </c>
      <c r="Q144" s="17">
        <f t="shared" si="7"/>
        <v>0</v>
      </c>
    </row>
    <row r="145" spans="2:17">
      <c r="B145" s="5" t="s">
        <v>28</v>
      </c>
      <c r="C145" s="10">
        <v>141</v>
      </c>
      <c r="D145" s="11" t="s">
        <v>120</v>
      </c>
      <c r="E145" s="12" t="s">
        <v>16</v>
      </c>
      <c r="F145" s="4"/>
      <c r="G145" s="13" t="s">
        <v>121</v>
      </c>
      <c r="H145" s="14">
        <v>1825</v>
      </c>
      <c r="I145" s="15" t="s">
        <v>235</v>
      </c>
      <c r="J145" s="4">
        <v>10</v>
      </c>
      <c r="K145" s="16">
        <v>110</v>
      </c>
      <c r="L145" s="17">
        <f t="shared" si="8"/>
        <v>2007.5</v>
      </c>
      <c r="M145" s="15"/>
      <c r="N145" s="4"/>
      <c r="O145" s="15"/>
      <c r="P145" s="17">
        <f t="shared" si="6"/>
        <v>0</v>
      </c>
      <c r="Q145" s="17">
        <f t="shared" si="7"/>
        <v>2007.5</v>
      </c>
    </row>
    <row r="146" spans="2:17">
      <c r="B146" s="5" t="s">
        <v>28</v>
      </c>
      <c r="C146" s="10">
        <v>142</v>
      </c>
      <c r="D146" s="11" t="s">
        <v>120</v>
      </c>
      <c r="E146" s="12" t="s">
        <v>16</v>
      </c>
      <c r="F146" s="4"/>
      <c r="G146" s="13" t="s">
        <v>85</v>
      </c>
      <c r="H146" s="14">
        <v>1825</v>
      </c>
      <c r="I146" s="15" t="s">
        <v>224</v>
      </c>
      <c r="J146" s="4">
        <v>2</v>
      </c>
      <c r="K146" s="16">
        <v>18</v>
      </c>
      <c r="L146" s="17">
        <f t="shared" si="8"/>
        <v>65.7</v>
      </c>
      <c r="M146" s="15"/>
      <c r="N146" s="4"/>
      <c r="O146" s="15"/>
      <c r="P146" s="17">
        <f t="shared" si="6"/>
        <v>0</v>
      </c>
      <c r="Q146" s="17">
        <f t="shared" si="7"/>
        <v>65.7</v>
      </c>
    </row>
    <row r="147" spans="2:17">
      <c r="B147" s="5" t="s">
        <v>28</v>
      </c>
      <c r="C147" s="10">
        <v>143</v>
      </c>
      <c r="D147" s="11" t="s">
        <v>120</v>
      </c>
      <c r="E147" s="12" t="s">
        <v>19</v>
      </c>
      <c r="F147" s="4" t="s">
        <v>22</v>
      </c>
      <c r="G147" s="13" t="s">
        <v>24</v>
      </c>
      <c r="H147" s="14">
        <v>0</v>
      </c>
      <c r="I147" s="15" t="s">
        <v>190</v>
      </c>
      <c r="J147" s="4">
        <v>2</v>
      </c>
      <c r="K147" s="16">
        <v>13</v>
      </c>
      <c r="L147" s="17">
        <f t="shared" si="8"/>
        <v>0</v>
      </c>
      <c r="M147" s="15"/>
      <c r="N147" s="4"/>
      <c r="O147" s="15"/>
      <c r="P147" s="17" t="str">
        <f t="shared" si="6"/>
        <v/>
      </c>
      <c r="Q147" s="17">
        <f t="shared" si="7"/>
        <v>0</v>
      </c>
    </row>
    <row r="148" spans="2:17">
      <c r="B148" s="5" t="s">
        <v>28</v>
      </c>
      <c r="C148" s="10">
        <v>144</v>
      </c>
      <c r="D148" s="11" t="s">
        <v>125</v>
      </c>
      <c r="E148" s="12" t="s">
        <v>16</v>
      </c>
      <c r="F148" s="4"/>
      <c r="G148" s="13" t="s">
        <v>101</v>
      </c>
      <c r="H148" s="14">
        <v>52</v>
      </c>
      <c r="I148" s="15" t="s">
        <v>227</v>
      </c>
      <c r="J148" s="4">
        <v>4</v>
      </c>
      <c r="K148" s="16">
        <v>93</v>
      </c>
      <c r="L148" s="17">
        <f t="shared" si="8"/>
        <v>19.344000000000001</v>
      </c>
      <c r="M148" s="15"/>
      <c r="N148" s="4"/>
      <c r="O148" s="15"/>
      <c r="P148" s="17">
        <f t="shared" si="6"/>
        <v>0</v>
      </c>
      <c r="Q148" s="17">
        <f t="shared" si="7"/>
        <v>19.344000000000001</v>
      </c>
    </row>
    <row r="149" spans="2:17">
      <c r="B149" s="5" t="s">
        <v>28</v>
      </c>
      <c r="C149" s="10">
        <v>145</v>
      </c>
      <c r="D149" s="11" t="s">
        <v>125</v>
      </c>
      <c r="E149" s="12" t="s">
        <v>19</v>
      </c>
      <c r="F149" s="4"/>
      <c r="G149" s="13" t="s">
        <v>102</v>
      </c>
      <c r="H149" s="14">
        <v>52</v>
      </c>
      <c r="I149" s="15" t="s">
        <v>228</v>
      </c>
      <c r="J149" s="4">
        <v>2</v>
      </c>
      <c r="K149" s="16">
        <v>20</v>
      </c>
      <c r="L149" s="17">
        <f t="shared" si="8"/>
        <v>2.08</v>
      </c>
      <c r="M149" s="15"/>
      <c r="N149" s="4"/>
      <c r="O149" s="15"/>
      <c r="P149" s="17" t="str">
        <f t="shared" si="6"/>
        <v/>
      </c>
      <c r="Q149" s="17">
        <f t="shared" si="7"/>
        <v>0</v>
      </c>
    </row>
    <row r="150" spans="2:17">
      <c r="B150" s="5" t="s">
        <v>28</v>
      </c>
      <c r="C150" s="10">
        <v>146</v>
      </c>
      <c r="D150" s="11" t="s">
        <v>125</v>
      </c>
      <c r="E150" s="12" t="s">
        <v>19</v>
      </c>
      <c r="F150" s="4" t="s">
        <v>22</v>
      </c>
      <c r="G150" s="13" t="s">
        <v>35</v>
      </c>
      <c r="H150" s="14">
        <v>0</v>
      </c>
      <c r="I150" s="15" t="s">
        <v>196</v>
      </c>
      <c r="J150" s="4">
        <v>2</v>
      </c>
      <c r="K150" s="16">
        <v>9</v>
      </c>
      <c r="L150" s="17">
        <f t="shared" si="8"/>
        <v>0</v>
      </c>
      <c r="M150" s="15"/>
      <c r="N150" s="4"/>
      <c r="O150" s="15"/>
      <c r="P150" s="17" t="str">
        <f t="shared" si="6"/>
        <v/>
      </c>
      <c r="Q150" s="17">
        <f t="shared" si="7"/>
        <v>0</v>
      </c>
    </row>
    <row r="151" spans="2:17">
      <c r="B151" s="5" t="s">
        <v>28</v>
      </c>
      <c r="C151" s="10">
        <v>147</v>
      </c>
      <c r="D151" s="11" t="s">
        <v>126</v>
      </c>
      <c r="E151" s="12" t="s">
        <v>16</v>
      </c>
      <c r="F151" s="4"/>
      <c r="G151" s="13" t="s">
        <v>80</v>
      </c>
      <c r="H151" s="14">
        <v>365</v>
      </c>
      <c r="I151" s="15" t="s">
        <v>221</v>
      </c>
      <c r="J151" s="4">
        <v>2</v>
      </c>
      <c r="K151" s="16">
        <v>48</v>
      </c>
      <c r="L151" s="17">
        <f t="shared" si="8"/>
        <v>35.04</v>
      </c>
      <c r="M151" s="15"/>
      <c r="N151" s="4"/>
      <c r="O151" s="15"/>
      <c r="P151" s="17">
        <f t="shared" si="6"/>
        <v>0</v>
      </c>
      <c r="Q151" s="17">
        <f t="shared" si="7"/>
        <v>35.04</v>
      </c>
    </row>
    <row r="152" spans="2:17">
      <c r="B152" s="5" t="s">
        <v>28</v>
      </c>
      <c r="C152" s="10">
        <v>148</v>
      </c>
      <c r="D152" s="11" t="s">
        <v>114</v>
      </c>
      <c r="E152" s="12" t="s">
        <v>16</v>
      </c>
      <c r="F152" s="4"/>
      <c r="G152" s="13" t="s">
        <v>107</v>
      </c>
      <c r="H152" s="14">
        <v>1825</v>
      </c>
      <c r="I152" s="15" t="s">
        <v>230</v>
      </c>
      <c r="J152" s="4">
        <v>6</v>
      </c>
      <c r="K152" s="16">
        <v>46</v>
      </c>
      <c r="L152" s="17">
        <f t="shared" si="8"/>
        <v>503.7</v>
      </c>
      <c r="M152" s="15"/>
      <c r="N152" s="4"/>
      <c r="O152" s="15"/>
      <c r="P152" s="17">
        <f t="shared" si="6"/>
        <v>0</v>
      </c>
      <c r="Q152" s="17">
        <f t="shared" si="7"/>
        <v>503.7</v>
      </c>
    </row>
    <row r="153" spans="2:17">
      <c r="B153" s="5" t="s">
        <v>28</v>
      </c>
      <c r="C153" s="10">
        <v>149</v>
      </c>
      <c r="D153" s="11" t="s">
        <v>127</v>
      </c>
      <c r="E153" s="12" t="s">
        <v>16</v>
      </c>
      <c r="F153" s="4"/>
      <c r="G153" s="13" t="s">
        <v>128</v>
      </c>
      <c r="H153" s="14">
        <v>52</v>
      </c>
      <c r="I153" s="15" t="s">
        <v>238</v>
      </c>
      <c r="J153" s="4">
        <v>7</v>
      </c>
      <c r="K153" s="16">
        <v>87</v>
      </c>
      <c r="L153" s="17">
        <f t="shared" si="8"/>
        <v>31.667999999999999</v>
      </c>
      <c r="M153" s="15"/>
      <c r="N153" s="4"/>
      <c r="O153" s="15"/>
      <c r="P153" s="17">
        <f t="shared" si="6"/>
        <v>0</v>
      </c>
      <c r="Q153" s="17">
        <f t="shared" si="7"/>
        <v>31.667999999999999</v>
      </c>
    </row>
    <row r="154" spans="2:17">
      <c r="B154" s="5" t="s">
        <v>28</v>
      </c>
      <c r="C154" s="10">
        <v>150</v>
      </c>
      <c r="D154" s="11" t="s">
        <v>127</v>
      </c>
      <c r="E154" s="12" t="s">
        <v>16</v>
      </c>
      <c r="F154" s="4"/>
      <c r="G154" s="13" t="s">
        <v>129</v>
      </c>
      <c r="H154" s="14">
        <v>52</v>
      </c>
      <c r="I154" s="15" t="s">
        <v>208</v>
      </c>
      <c r="J154" s="4">
        <v>4</v>
      </c>
      <c r="K154" s="16">
        <v>54</v>
      </c>
      <c r="L154" s="17">
        <f t="shared" si="8"/>
        <v>11.231999999999999</v>
      </c>
      <c r="M154" s="15"/>
      <c r="N154" s="4"/>
      <c r="O154" s="15"/>
      <c r="P154" s="17">
        <f t="shared" si="6"/>
        <v>0</v>
      </c>
      <c r="Q154" s="17">
        <f t="shared" si="7"/>
        <v>11.231999999999999</v>
      </c>
    </row>
    <row r="155" spans="2:17">
      <c r="B155" s="5" t="s">
        <v>28</v>
      </c>
      <c r="C155" s="10">
        <v>151</v>
      </c>
      <c r="D155" s="11" t="s">
        <v>127</v>
      </c>
      <c r="E155" s="12" t="s">
        <v>16</v>
      </c>
      <c r="F155" s="4"/>
      <c r="G155" s="13" t="s">
        <v>17</v>
      </c>
      <c r="H155" s="14">
        <v>52</v>
      </c>
      <c r="I155" s="15" t="s">
        <v>186</v>
      </c>
      <c r="J155" s="4">
        <v>12</v>
      </c>
      <c r="K155" s="16">
        <v>60</v>
      </c>
      <c r="L155" s="17">
        <f t="shared" si="8"/>
        <v>37.44</v>
      </c>
      <c r="M155" s="15"/>
      <c r="N155" s="4"/>
      <c r="O155" s="15"/>
      <c r="P155" s="17">
        <f t="shared" si="6"/>
        <v>0</v>
      </c>
      <c r="Q155" s="17">
        <f t="shared" si="7"/>
        <v>37.44</v>
      </c>
    </row>
    <row r="156" spans="2:17">
      <c r="B156" s="5" t="s">
        <v>28</v>
      </c>
      <c r="C156" s="10">
        <v>152</v>
      </c>
      <c r="D156" s="11" t="s">
        <v>127</v>
      </c>
      <c r="E156" s="12" t="s">
        <v>19</v>
      </c>
      <c r="F156" s="4" t="s">
        <v>20</v>
      </c>
      <c r="G156" s="13" t="s">
        <v>107</v>
      </c>
      <c r="H156" s="14">
        <v>52</v>
      </c>
      <c r="I156" s="15" t="s">
        <v>230</v>
      </c>
      <c r="J156" s="4">
        <v>2</v>
      </c>
      <c r="K156" s="16">
        <v>46</v>
      </c>
      <c r="L156" s="17">
        <f t="shared" si="8"/>
        <v>4.7839999999999998</v>
      </c>
      <c r="M156" s="15"/>
      <c r="N156" s="4"/>
      <c r="O156" s="15"/>
      <c r="P156" s="17" t="str">
        <f t="shared" si="6"/>
        <v/>
      </c>
      <c r="Q156" s="17">
        <f t="shared" si="7"/>
        <v>0</v>
      </c>
    </row>
    <row r="157" spans="2:17">
      <c r="B157" s="5" t="s">
        <v>28</v>
      </c>
      <c r="C157" s="10">
        <v>153</v>
      </c>
      <c r="D157" s="11" t="s">
        <v>127</v>
      </c>
      <c r="E157" s="12" t="s">
        <v>19</v>
      </c>
      <c r="F157" s="4" t="s">
        <v>22</v>
      </c>
      <c r="G157" s="13" t="s">
        <v>23</v>
      </c>
      <c r="H157" s="14">
        <v>0</v>
      </c>
      <c r="I157" s="15" t="s">
        <v>189</v>
      </c>
      <c r="J157" s="4">
        <v>1</v>
      </c>
      <c r="K157" s="16">
        <v>0</v>
      </c>
      <c r="L157" s="17">
        <f t="shared" si="8"/>
        <v>0</v>
      </c>
      <c r="M157" s="15"/>
      <c r="N157" s="4"/>
      <c r="O157" s="15"/>
      <c r="P157" s="17" t="str">
        <f t="shared" si="6"/>
        <v/>
      </c>
      <c r="Q157" s="17">
        <f t="shared" si="7"/>
        <v>0</v>
      </c>
    </row>
    <row r="158" spans="2:17">
      <c r="B158" s="5" t="s">
        <v>28</v>
      </c>
      <c r="C158" s="10">
        <v>154</v>
      </c>
      <c r="D158" s="11" t="s">
        <v>127</v>
      </c>
      <c r="E158" s="12" t="s">
        <v>19</v>
      </c>
      <c r="F158" s="4" t="s">
        <v>20</v>
      </c>
      <c r="G158" s="13" t="s">
        <v>21</v>
      </c>
      <c r="H158" s="14">
        <v>8760</v>
      </c>
      <c r="I158" s="15" t="s">
        <v>188</v>
      </c>
      <c r="J158" s="4">
        <v>1</v>
      </c>
      <c r="K158" s="16">
        <v>9.3000000000000007</v>
      </c>
      <c r="L158" s="17">
        <f t="shared" si="8"/>
        <v>81.468000000000004</v>
      </c>
      <c r="M158" s="15"/>
      <c r="N158" s="4"/>
      <c r="O158" s="15"/>
      <c r="P158" s="17" t="str">
        <f t="shared" si="6"/>
        <v/>
      </c>
      <c r="Q158" s="17">
        <f t="shared" si="7"/>
        <v>0</v>
      </c>
    </row>
    <row r="159" spans="2:17">
      <c r="B159" s="5" t="s">
        <v>28</v>
      </c>
      <c r="C159" s="10">
        <v>155</v>
      </c>
      <c r="D159" s="11" t="s">
        <v>108</v>
      </c>
      <c r="E159" s="12" t="s">
        <v>19</v>
      </c>
      <c r="F159" s="4" t="s">
        <v>26</v>
      </c>
      <c r="G159" s="13" t="s">
        <v>109</v>
      </c>
      <c r="H159" s="14">
        <v>730</v>
      </c>
      <c r="I159" s="15" t="s">
        <v>231</v>
      </c>
      <c r="J159" s="4">
        <v>2</v>
      </c>
      <c r="K159" s="16">
        <v>31</v>
      </c>
      <c r="L159" s="17">
        <f t="shared" si="8"/>
        <v>45.26</v>
      </c>
      <c r="M159" s="15"/>
      <c r="N159" s="4"/>
      <c r="O159" s="15"/>
      <c r="P159" s="17" t="str">
        <f t="shared" si="6"/>
        <v/>
      </c>
      <c r="Q159" s="17">
        <f t="shared" si="7"/>
        <v>0</v>
      </c>
    </row>
    <row r="160" spans="2:17">
      <c r="B160" s="5" t="s">
        <v>28</v>
      </c>
      <c r="C160" s="10">
        <v>156</v>
      </c>
      <c r="D160" s="11" t="s">
        <v>108</v>
      </c>
      <c r="E160" s="12" t="s">
        <v>19</v>
      </c>
      <c r="F160" s="4" t="s">
        <v>26</v>
      </c>
      <c r="G160" s="13" t="s">
        <v>130</v>
      </c>
      <c r="H160" s="14">
        <v>730</v>
      </c>
      <c r="I160" s="15" t="s">
        <v>239</v>
      </c>
      <c r="J160" s="4">
        <v>2</v>
      </c>
      <c r="K160" s="16">
        <v>100</v>
      </c>
      <c r="L160" s="17">
        <f t="shared" si="8"/>
        <v>146</v>
      </c>
      <c r="M160" s="15"/>
      <c r="N160" s="4"/>
      <c r="O160" s="15"/>
      <c r="P160" s="17" t="str">
        <f t="shared" si="6"/>
        <v/>
      </c>
      <c r="Q160" s="17">
        <f t="shared" si="7"/>
        <v>0</v>
      </c>
    </row>
    <row r="161" spans="2:17">
      <c r="B161" s="5" t="s">
        <v>28</v>
      </c>
      <c r="C161" s="10">
        <v>157</v>
      </c>
      <c r="D161" s="11" t="s">
        <v>131</v>
      </c>
      <c r="E161" s="12" t="s">
        <v>16</v>
      </c>
      <c r="F161" s="4"/>
      <c r="G161" s="13" t="s">
        <v>17</v>
      </c>
      <c r="H161" s="14">
        <v>730</v>
      </c>
      <c r="I161" s="15" t="s">
        <v>186</v>
      </c>
      <c r="J161" s="4">
        <v>27</v>
      </c>
      <c r="K161" s="16">
        <v>60</v>
      </c>
      <c r="L161" s="17">
        <f t="shared" si="8"/>
        <v>1182.5999999999999</v>
      </c>
      <c r="M161" s="15"/>
      <c r="N161" s="4"/>
      <c r="O161" s="15"/>
      <c r="P161" s="17">
        <f t="shared" si="6"/>
        <v>0</v>
      </c>
      <c r="Q161" s="17">
        <f t="shared" si="7"/>
        <v>1182.5999999999999</v>
      </c>
    </row>
    <row r="162" spans="2:17">
      <c r="B162" s="5" t="s">
        <v>28</v>
      </c>
      <c r="C162" s="10">
        <v>158</v>
      </c>
      <c r="D162" s="11" t="s">
        <v>131</v>
      </c>
      <c r="E162" s="12" t="s">
        <v>16</v>
      </c>
      <c r="F162" s="4"/>
      <c r="G162" s="13" t="s">
        <v>18</v>
      </c>
      <c r="H162" s="14">
        <v>730</v>
      </c>
      <c r="I162" s="15" t="s">
        <v>187</v>
      </c>
      <c r="J162" s="4">
        <v>6</v>
      </c>
      <c r="K162" s="16">
        <v>52</v>
      </c>
      <c r="L162" s="17">
        <f t="shared" si="8"/>
        <v>227.76</v>
      </c>
      <c r="M162" s="15"/>
      <c r="N162" s="4"/>
      <c r="O162" s="15"/>
      <c r="P162" s="17">
        <f t="shared" si="6"/>
        <v>0</v>
      </c>
      <c r="Q162" s="17">
        <f t="shared" si="7"/>
        <v>227.76</v>
      </c>
    </row>
    <row r="163" spans="2:17">
      <c r="B163" s="5" t="s">
        <v>28</v>
      </c>
      <c r="C163" s="10">
        <v>159</v>
      </c>
      <c r="D163" s="11" t="s">
        <v>131</v>
      </c>
      <c r="E163" s="12" t="s">
        <v>19</v>
      </c>
      <c r="F163" s="4" t="s">
        <v>20</v>
      </c>
      <c r="G163" s="13" t="s">
        <v>38</v>
      </c>
      <c r="H163" s="14">
        <v>8760</v>
      </c>
      <c r="I163" s="15" t="s">
        <v>198</v>
      </c>
      <c r="J163" s="4">
        <v>1</v>
      </c>
      <c r="K163" s="16">
        <v>7.5</v>
      </c>
      <c r="L163" s="17">
        <f t="shared" si="8"/>
        <v>65.7</v>
      </c>
      <c r="M163" s="15"/>
      <c r="N163" s="4"/>
      <c r="O163" s="15"/>
      <c r="P163" s="17" t="str">
        <f t="shared" si="6"/>
        <v/>
      </c>
      <c r="Q163" s="17">
        <f t="shared" si="7"/>
        <v>0</v>
      </c>
    </row>
    <row r="164" spans="2:17">
      <c r="B164" s="5" t="s">
        <v>28</v>
      </c>
      <c r="C164" s="10">
        <v>160</v>
      </c>
      <c r="D164" s="11" t="s">
        <v>131</v>
      </c>
      <c r="E164" s="12" t="s">
        <v>19</v>
      </c>
      <c r="F164" s="4" t="s">
        <v>20</v>
      </c>
      <c r="G164" s="13" t="s">
        <v>21</v>
      </c>
      <c r="H164" s="14">
        <v>8760</v>
      </c>
      <c r="I164" s="15" t="s">
        <v>188</v>
      </c>
      <c r="J164" s="4">
        <v>1</v>
      </c>
      <c r="K164" s="16">
        <v>9.3000000000000007</v>
      </c>
      <c r="L164" s="17">
        <f t="shared" si="8"/>
        <v>81.468000000000004</v>
      </c>
      <c r="M164" s="15"/>
      <c r="N164" s="4"/>
      <c r="O164" s="15"/>
      <c r="P164" s="17" t="str">
        <f t="shared" si="6"/>
        <v/>
      </c>
      <c r="Q164" s="17">
        <f t="shared" si="7"/>
        <v>0</v>
      </c>
    </row>
    <row r="165" spans="2:17">
      <c r="B165" s="5" t="s">
        <v>28</v>
      </c>
      <c r="C165" s="10">
        <v>161</v>
      </c>
      <c r="D165" s="18" t="s">
        <v>131</v>
      </c>
      <c r="E165" s="12" t="s">
        <v>19</v>
      </c>
      <c r="F165" s="4" t="s">
        <v>22</v>
      </c>
      <c r="G165" s="13" t="s">
        <v>23</v>
      </c>
      <c r="H165" s="14">
        <v>0</v>
      </c>
      <c r="I165" s="15" t="s">
        <v>189</v>
      </c>
      <c r="J165" s="4">
        <v>3</v>
      </c>
      <c r="K165" s="16">
        <v>0</v>
      </c>
      <c r="L165" s="17">
        <f t="shared" si="8"/>
        <v>0</v>
      </c>
      <c r="M165" s="15"/>
      <c r="N165" s="4"/>
      <c r="O165" s="15"/>
      <c r="P165" s="17" t="str">
        <f t="shared" si="6"/>
        <v/>
      </c>
      <c r="Q165" s="17">
        <f t="shared" si="7"/>
        <v>0</v>
      </c>
    </row>
    <row r="166" spans="2:17">
      <c r="B166" s="5" t="s">
        <v>28</v>
      </c>
      <c r="C166" s="10">
        <v>162</v>
      </c>
      <c r="D166" s="11" t="s">
        <v>131</v>
      </c>
      <c r="E166" s="12" t="s">
        <v>19</v>
      </c>
      <c r="F166" s="4" t="s">
        <v>22</v>
      </c>
      <c r="G166" s="13" t="s">
        <v>132</v>
      </c>
      <c r="H166" s="14">
        <v>0</v>
      </c>
      <c r="I166" s="15" t="s">
        <v>190</v>
      </c>
      <c r="J166" s="4">
        <v>2</v>
      </c>
      <c r="K166" s="16">
        <v>13</v>
      </c>
      <c r="L166" s="17">
        <f t="shared" si="8"/>
        <v>0</v>
      </c>
      <c r="M166" s="15"/>
      <c r="N166" s="4"/>
      <c r="O166" s="15"/>
      <c r="P166" s="17" t="str">
        <f t="shared" si="6"/>
        <v/>
      </c>
      <c r="Q166" s="17">
        <f t="shared" si="7"/>
        <v>0</v>
      </c>
    </row>
    <row r="167" spans="2:17">
      <c r="B167" s="5" t="s">
        <v>28</v>
      </c>
      <c r="C167" s="10">
        <v>163</v>
      </c>
      <c r="D167" s="11" t="s">
        <v>133</v>
      </c>
      <c r="E167" s="12" t="s">
        <v>16</v>
      </c>
      <c r="F167" s="4"/>
      <c r="G167" s="13" t="s">
        <v>71</v>
      </c>
      <c r="H167" s="14">
        <v>3467.5</v>
      </c>
      <c r="I167" s="15" t="s">
        <v>216</v>
      </c>
      <c r="J167" s="4">
        <v>4</v>
      </c>
      <c r="K167" s="16">
        <v>93</v>
      </c>
      <c r="L167" s="17">
        <f t="shared" si="8"/>
        <v>1289.9100000000001</v>
      </c>
      <c r="M167" s="15"/>
      <c r="N167" s="4"/>
      <c r="O167" s="15"/>
      <c r="P167" s="17">
        <f t="shared" si="6"/>
        <v>0</v>
      </c>
      <c r="Q167" s="17">
        <f t="shared" si="7"/>
        <v>1289.9100000000001</v>
      </c>
    </row>
    <row r="168" spans="2:17">
      <c r="B168" s="5" t="s">
        <v>28</v>
      </c>
      <c r="C168" s="10">
        <v>164</v>
      </c>
      <c r="D168" s="11" t="s">
        <v>133</v>
      </c>
      <c r="E168" s="12" t="s">
        <v>16</v>
      </c>
      <c r="F168" s="4"/>
      <c r="G168" s="13" t="s">
        <v>134</v>
      </c>
      <c r="H168" s="14">
        <v>3467.5</v>
      </c>
      <c r="I168" s="15" t="s">
        <v>240</v>
      </c>
      <c r="J168" s="4">
        <v>1</v>
      </c>
      <c r="K168" s="16">
        <v>20</v>
      </c>
      <c r="L168" s="17">
        <f t="shared" si="8"/>
        <v>69.349999999999994</v>
      </c>
      <c r="M168" s="15"/>
      <c r="N168" s="4"/>
      <c r="O168" s="15"/>
      <c r="P168" s="17">
        <f t="shared" si="6"/>
        <v>0</v>
      </c>
      <c r="Q168" s="17">
        <f t="shared" si="7"/>
        <v>69.349999999999994</v>
      </c>
    </row>
    <row r="169" spans="2:17">
      <c r="B169" s="5" t="s">
        <v>28</v>
      </c>
      <c r="C169" s="10">
        <v>165</v>
      </c>
      <c r="D169" s="11" t="s">
        <v>133</v>
      </c>
      <c r="E169" s="12" t="s">
        <v>19</v>
      </c>
      <c r="F169" s="4"/>
      <c r="G169" s="13" t="s">
        <v>135</v>
      </c>
      <c r="H169" s="14">
        <v>52</v>
      </c>
      <c r="I169" s="15" t="s">
        <v>219</v>
      </c>
      <c r="J169" s="4">
        <v>1</v>
      </c>
      <c r="K169" s="16">
        <v>65</v>
      </c>
      <c r="L169" s="17">
        <f t="shared" si="8"/>
        <v>3.38</v>
      </c>
      <c r="M169" s="15"/>
      <c r="N169" s="4"/>
      <c r="O169" s="15"/>
      <c r="P169" s="17" t="str">
        <f t="shared" si="6"/>
        <v/>
      </c>
      <c r="Q169" s="17">
        <f t="shared" si="7"/>
        <v>0</v>
      </c>
    </row>
    <row r="170" spans="2:17">
      <c r="B170" s="5" t="s">
        <v>28</v>
      </c>
      <c r="C170" s="10">
        <v>166</v>
      </c>
      <c r="D170" s="11" t="s">
        <v>133</v>
      </c>
      <c r="E170" s="12" t="s">
        <v>19</v>
      </c>
      <c r="F170" s="4" t="s">
        <v>22</v>
      </c>
      <c r="G170" s="13" t="s">
        <v>23</v>
      </c>
      <c r="H170" s="14">
        <v>0</v>
      </c>
      <c r="I170" s="15" t="s">
        <v>189</v>
      </c>
      <c r="J170" s="4">
        <v>1</v>
      </c>
      <c r="K170" s="16">
        <v>0</v>
      </c>
      <c r="L170" s="17">
        <f t="shared" si="8"/>
        <v>0</v>
      </c>
      <c r="M170" s="15"/>
      <c r="N170" s="4"/>
      <c r="O170" s="15"/>
      <c r="P170" s="17" t="str">
        <f t="shared" si="6"/>
        <v/>
      </c>
      <c r="Q170" s="17">
        <f t="shared" si="7"/>
        <v>0</v>
      </c>
    </row>
    <row r="171" spans="2:17">
      <c r="B171" s="5" t="s">
        <v>28</v>
      </c>
      <c r="C171" s="10">
        <v>167</v>
      </c>
      <c r="D171" s="11" t="s">
        <v>136</v>
      </c>
      <c r="E171" s="12" t="s">
        <v>16</v>
      </c>
      <c r="F171" s="4"/>
      <c r="G171" s="13" t="s">
        <v>42</v>
      </c>
      <c r="H171" s="14">
        <v>52</v>
      </c>
      <c r="I171" s="15" t="s">
        <v>200</v>
      </c>
      <c r="J171" s="4">
        <v>1</v>
      </c>
      <c r="K171" s="16">
        <v>50</v>
      </c>
      <c r="L171" s="17">
        <f t="shared" si="8"/>
        <v>2.6</v>
      </c>
      <c r="M171" s="15"/>
      <c r="N171" s="4"/>
      <c r="O171" s="15"/>
      <c r="P171" s="17">
        <f t="shared" si="6"/>
        <v>0</v>
      </c>
      <c r="Q171" s="17">
        <f t="shared" si="7"/>
        <v>2.6</v>
      </c>
    </row>
    <row r="172" spans="2:17">
      <c r="B172" s="5" t="s">
        <v>28</v>
      </c>
      <c r="C172" s="10">
        <v>168</v>
      </c>
      <c r="D172" s="11" t="s">
        <v>137</v>
      </c>
      <c r="E172" s="12" t="s">
        <v>16</v>
      </c>
      <c r="F172" s="4"/>
      <c r="G172" s="13" t="s">
        <v>138</v>
      </c>
      <c r="H172" s="14">
        <v>52</v>
      </c>
      <c r="I172" s="15" t="s">
        <v>241</v>
      </c>
      <c r="J172" s="4">
        <v>2</v>
      </c>
      <c r="K172" s="16">
        <v>109</v>
      </c>
      <c r="L172" s="17">
        <f t="shared" si="8"/>
        <v>11.336</v>
      </c>
      <c r="M172" s="15"/>
      <c r="N172" s="4"/>
      <c r="O172" s="15"/>
      <c r="P172" s="17">
        <f t="shared" si="6"/>
        <v>0</v>
      </c>
      <c r="Q172" s="17">
        <f t="shared" si="7"/>
        <v>11.336</v>
      </c>
    </row>
    <row r="173" spans="2:17">
      <c r="B173" s="5" t="s">
        <v>28</v>
      </c>
      <c r="C173" s="10">
        <v>169</v>
      </c>
      <c r="D173" s="11" t="s">
        <v>137</v>
      </c>
      <c r="E173" s="12" t="s">
        <v>16</v>
      </c>
      <c r="F173" s="4"/>
      <c r="G173" s="13" t="s">
        <v>72</v>
      </c>
      <c r="H173" s="14">
        <v>52</v>
      </c>
      <c r="I173" s="15" t="s">
        <v>217</v>
      </c>
      <c r="J173" s="4">
        <v>6</v>
      </c>
      <c r="K173" s="16">
        <v>65</v>
      </c>
      <c r="L173" s="17">
        <f t="shared" si="8"/>
        <v>20.28</v>
      </c>
      <c r="M173" s="15"/>
      <c r="N173" s="4"/>
      <c r="O173" s="15"/>
      <c r="P173" s="17">
        <f t="shared" si="6"/>
        <v>0</v>
      </c>
      <c r="Q173" s="17">
        <f t="shared" si="7"/>
        <v>20.28</v>
      </c>
    </row>
    <row r="174" spans="2:17">
      <c r="B174" s="5" t="s">
        <v>28</v>
      </c>
      <c r="C174" s="10">
        <v>170</v>
      </c>
      <c r="D174" s="11" t="s">
        <v>137</v>
      </c>
      <c r="E174" s="12" t="s">
        <v>19</v>
      </c>
      <c r="F174" s="4" t="s">
        <v>22</v>
      </c>
      <c r="G174" s="13" t="s">
        <v>23</v>
      </c>
      <c r="H174" s="14">
        <v>0</v>
      </c>
      <c r="I174" s="15" t="s">
        <v>189</v>
      </c>
      <c r="J174" s="4">
        <v>1</v>
      </c>
      <c r="K174" s="16">
        <v>0</v>
      </c>
      <c r="L174" s="17">
        <f t="shared" si="8"/>
        <v>0</v>
      </c>
      <c r="M174" s="15"/>
      <c r="N174" s="4"/>
      <c r="O174" s="15"/>
      <c r="P174" s="17" t="str">
        <f t="shared" si="6"/>
        <v/>
      </c>
      <c r="Q174" s="17">
        <f t="shared" si="7"/>
        <v>0</v>
      </c>
    </row>
    <row r="175" spans="2:17">
      <c r="B175" s="5" t="s">
        <v>28</v>
      </c>
      <c r="C175" s="10">
        <v>171</v>
      </c>
      <c r="D175" s="11" t="s">
        <v>139</v>
      </c>
      <c r="E175" s="12" t="s">
        <v>16</v>
      </c>
      <c r="F175" s="4"/>
      <c r="G175" s="13" t="s">
        <v>55</v>
      </c>
      <c r="H175" s="14">
        <v>1825</v>
      </c>
      <c r="I175" s="15" t="s">
        <v>208</v>
      </c>
      <c r="J175" s="4">
        <v>2</v>
      </c>
      <c r="K175" s="16">
        <v>54</v>
      </c>
      <c r="L175" s="17">
        <f t="shared" si="8"/>
        <v>197.1</v>
      </c>
      <c r="M175" s="15"/>
      <c r="N175" s="4"/>
      <c r="O175" s="15"/>
      <c r="P175" s="17">
        <f t="shared" si="6"/>
        <v>0</v>
      </c>
      <c r="Q175" s="17">
        <f t="shared" si="7"/>
        <v>197.1</v>
      </c>
    </row>
    <row r="176" spans="2:17">
      <c r="B176" s="5" t="s">
        <v>28</v>
      </c>
      <c r="C176" s="10">
        <v>172</v>
      </c>
      <c r="D176" s="11" t="s">
        <v>139</v>
      </c>
      <c r="E176" s="12" t="s">
        <v>16</v>
      </c>
      <c r="F176" s="4"/>
      <c r="G176" s="13" t="s">
        <v>107</v>
      </c>
      <c r="H176" s="14">
        <v>1825</v>
      </c>
      <c r="I176" s="15" t="s">
        <v>230</v>
      </c>
      <c r="J176" s="4">
        <v>3</v>
      </c>
      <c r="K176" s="16">
        <v>46</v>
      </c>
      <c r="L176" s="17">
        <f t="shared" si="8"/>
        <v>251.85</v>
      </c>
      <c r="M176" s="15"/>
      <c r="N176" s="4"/>
      <c r="O176" s="15"/>
      <c r="P176" s="17">
        <f t="shared" si="6"/>
        <v>0</v>
      </c>
      <c r="Q176" s="17">
        <f t="shared" si="7"/>
        <v>251.85</v>
      </c>
    </row>
    <row r="177" spans="2:17">
      <c r="B177" s="5" t="s">
        <v>28</v>
      </c>
      <c r="C177" s="10">
        <v>173</v>
      </c>
      <c r="D177" s="11" t="s">
        <v>139</v>
      </c>
      <c r="E177" s="12" t="s">
        <v>19</v>
      </c>
      <c r="F177" s="4" t="s">
        <v>20</v>
      </c>
      <c r="G177" s="13" t="s">
        <v>21</v>
      </c>
      <c r="H177" s="14">
        <v>8760</v>
      </c>
      <c r="I177" s="15" t="s">
        <v>188</v>
      </c>
      <c r="J177" s="4">
        <v>1</v>
      </c>
      <c r="K177" s="16">
        <v>9.3000000000000007</v>
      </c>
      <c r="L177" s="17">
        <f t="shared" si="8"/>
        <v>81.468000000000004</v>
      </c>
      <c r="M177" s="15"/>
      <c r="N177" s="4"/>
      <c r="O177" s="15"/>
      <c r="P177" s="17" t="str">
        <f t="shared" si="6"/>
        <v/>
      </c>
      <c r="Q177" s="17">
        <f t="shared" si="7"/>
        <v>0</v>
      </c>
    </row>
    <row r="178" spans="2:17">
      <c r="B178" s="5" t="s">
        <v>28</v>
      </c>
      <c r="C178" s="10">
        <v>174</v>
      </c>
      <c r="D178" s="11" t="s">
        <v>139</v>
      </c>
      <c r="E178" s="12" t="s">
        <v>19</v>
      </c>
      <c r="F178" s="4" t="s">
        <v>22</v>
      </c>
      <c r="G178" s="13" t="s">
        <v>23</v>
      </c>
      <c r="H178" s="14">
        <v>0</v>
      </c>
      <c r="I178" s="15" t="s">
        <v>189</v>
      </c>
      <c r="J178" s="4">
        <v>1</v>
      </c>
      <c r="K178" s="16">
        <v>0</v>
      </c>
      <c r="L178" s="17">
        <f t="shared" si="8"/>
        <v>0</v>
      </c>
      <c r="M178" s="15"/>
      <c r="N178" s="4"/>
      <c r="O178" s="15"/>
      <c r="P178" s="17" t="str">
        <f t="shared" si="6"/>
        <v/>
      </c>
      <c r="Q178" s="17">
        <f t="shared" si="7"/>
        <v>0</v>
      </c>
    </row>
    <row r="179" spans="2:17">
      <c r="B179" s="5" t="s">
        <v>28</v>
      </c>
      <c r="C179" s="10">
        <v>175</v>
      </c>
      <c r="D179" s="11" t="s">
        <v>139</v>
      </c>
      <c r="E179" s="12" t="s">
        <v>19</v>
      </c>
      <c r="F179" s="4" t="s">
        <v>22</v>
      </c>
      <c r="G179" s="13" t="s">
        <v>24</v>
      </c>
      <c r="H179" s="14">
        <v>0</v>
      </c>
      <c r="I179" s="15" t="s">
        <v>190</v>
      </c>
      <c r="J179" s="4">
        <v>1</v>
      </c>
      <c r="K179" s="16">
        <v>13</v>
      </c>
      <c r="L179" s="17">
        <f t="shared" si="8"/>
        <v>0</v>
      </c>
      <c r="M179" s="15"/>
      <c r="N179" s="4"/>
      <c r="O179" s="15"/>
      <c r="P179" s="17" t="str">
        <f t="shared" si="6"/>
        <v/>
      </c>
      <c r="Q179" s="17">
        <f t="shared" si="7"/>
        <v>0</v>
      </c>
    </row>
    <row r="180" spans="2:17">
      <c r="B180" s="5" t="s">
        <v>28</v>
      </c>
      <c r="C180" s="10">
        <v>176</v>
      </c>
      <c r="D180" s="11" t="s">
        <v>139</v>
      </c>
      <c r="E180" s="12" t="s">
        <v>16</v>
      </c>
      <c r="F180" s="4"/>
      <c r="G180" s="13" t="s">
        <v>17</v>
      </c>
      <c r="H180" s="14">
        <v>1825</v>
      </c>
      <c r="I180" s="15" t="s">
        <v>186</v>
      </c>
      <c r="J180" s="4">
        <v>7</v>
      </c>
      <c r="K180" s="16">
        <v>60</v>
      </c>
      <c r="L180" s="17">
        <f t="shared" si="8"/>
        <v>766.5</v>
      </c>
      <c r="M180" s="15"/>
      <c r="N180" s="4"/>
      <c r="O180" s="15"/>
      <c r="P180" s="17">
        <f t="shared" si="6"/>
        <v>0</v>
      </c>
      <c r="Q180" s="17">
        <f t="shared" si="7"/>
        <v>766.5</v>
      </c>
    </row>
    <row r="181" spans="2:17">
      <c r="B181" s="5" t="s">
        <v>28</v>
      </c>
      <c r="C181" s="10">
        <v>177</v>
      </c>
      <c r="D181" s="11" t="s">
        <v>111</v>
      </c>
      <c r="E181" s="12" t="s">
        <v>19</v>
      </c>
      <c r="F181" s="4" t="s">
        <v>26</v>
      </c>
      <c r="G181" s="13" t="s">
        <v>112</v>
      </c>
      <c r="H181" s="14">
        <v>730</v>
      </c>
      <c r="I181" s="15" t="s">
        <v>233</v>
      </c>
      <c r="J181" s="4">
        <v>3</v>
      </c>
      <c r="K181" s="16">
        <v>250</v>
      </c>
      <c r="L181" s="17">
        <f t="shared" si="8"/>
        <v>547.5</v>
      </c>
      <c r="M181" s="15"/>
      <c r="N181" s="4"/>
      <c r="O181" s="15"/>
      <c r="P181" s="17" t="str">
        <f t="shared" si="6"/>
        <v/>
      </c>
      <c r="Q181" s="17">
        <f t="shared" si="7"/>
        <v>0</v>
      </c>
    </row>
    <row r="182" spans="2:17">
      <c r="B182" s="5" t="s">
        <v>28</v>
      </c>
      <c r="C182" s="10">
        <v>178</v>
      </c>
      <c r="D182" s="11" t="s">
        <v>140</v>
      </c>
      <c r="E182" s="12" t="s">
        <v>16</v>
      </c>
      <c r="F182" s="4"/>
      <c r="G182" s="13" t="s">
        <v>141</v>
      </c>
      <c r="H182" s="14">
        <v>730</v>
      </c>
      <c r="I182" s="15" t="s">
        <v>221</v>
      </c>
      <c r="J182" s="4">
        <v>2</v>
      </c>
      <c r="K182" s="16">
        <v>48</v>
      </c>
      <c r="L182" s="17">
        <f t="shared" si="8"/>
        <v>70.08</v>
      </c>
      <c r="M182" s="15"/>
      <c r="N182" s="4"/>
      <c r="O182" s="15"/>
      <c r="P182" s="17">
        <f t="shared" si="6"/>
        <v>0</v>
      </c>
      <c r="Q182" s="17">
        <f t="shared" si="7"/>
        <v>70.08</v>
      </c>
    </row>
    <row r="183" spans="2:17">
      <c r="B183" s="5" t="s">
        <v>28</v>
      </c>
      <c r="C183" s="10">
        <v>179</v>
      </c>
      <c r="D183" s="11" t="s">
        <v>140</v>
      </c>
      <c r="E183" s="12" t="s">
        <v>16</v>
      </c>
      <c r="F183" s="4"/>
      <c r="G183" s="13" t="s">
        <v>51</v>
      </c>
      <c r="H183" s="14">
        <v>730</v>
      </c>
      <c r="I183" s="15" t="s">
        <v>206</v>
      </c>
      <c r="J183" s="4">
        <v>1</v>
      </c>
      <c r="K183" s="16">
        <v>18</v>
      </c>
      <c r="L183" s="17">
        <f t="shared" si="8"/>
        <v>13.14</v>
      </c>
      <c r="M183" s="15"/>
      <c r="N183" s="4"/>
      <c r="O183" s="15"/>
      <c r="P183" s="17">
        <f t="shared" si="6"/>
        <v>0</v>
      </c>
      <c r="Q183" s="17">
        <f t="shared" si="7"/>
        <v>13.14</v>
      </c>
    </row>
    <row r="184" spans="2:17">
      <c r="B184" s="5" t="s">
        <v>28</v>
      </c>
      <c r="C184" s="10">
        <v>180</v>
      </c>
      <c r="D184" s="11" t="s">
        <v>140</v>
      </c>
      <c r="E184" s="12" t="s">
        <v>19</v>
      </c>
      <c r="F184" s="4" t="s">
        <v>26</v>
      </c>
      <c r="G184" s="13" t="s">
        <v>142</v>
      </c>
      <c r="H184" s="14">
        <v>730</v>
      </c>
      <c r="I184" s="15" t="s">
        <v>212</v>
      </c>
      <c r="J184" s="4">
        <v>1</v>
      </c>
      <c r="K184" s="16">
        <v>0.3</v>
      </c>
      <c r="L184" s="17">
        <f t="shared" si="8"/>
        <v>0.219</v>
      </c>
      <c r="M184" s="15"/>
      <c r="N184" s="4"/>
      <c r="O184" s="15"/>
      <c r="P184" s="17" t="str">
        <f t="shared" si="6"/>
        <v/>
      </c>
      <c r="Q184" s="17">
        <f t="shared" si="7"/>
        <v>0</v>
      </c>
    </row>
    <row r="185" spans="2:17">
      <c r="B185" s="5" t="s">
        <v>28</v>
      </c>
      <c r="C185" s="10">
        <v>181</v>
      </c>
      <c r="D185" s="11" t="s">
        <v>119</v>
      </c>
      <c r="E185" s="12" t="s">
        <v>16</v>
      </c>
      <c r="F185" s="4"/>
      <c r="G185" s="13" t="s">
        <v>55</v>
      </c>
      <c r="H185" s="14">
        <v>1825</v>
      </c>
      <c r="I185" s="15" t="s">
        <v>208</v>
      </c>
      <c r="J185" s="4">
        <v>2</v>
      </c>
      <c r="K185" s="16">
        <v>54</v>
      </c>
      <c r="L185" s="17">
        <f t="shared" si="8"/>
        <v>197.1</v>
      </c>
      <c r="M185" s="15"/>
      <c r="N185" s="4"/>
      <c r="O185" s="15"/>
      <c r="P185" s="17">
        <f t="shared" si="6"/>
        <v>0</v>
      </c>
      <c r="Q185" s="17">
        <f t="shared" si="7"/>
        <v>197.1</v>
      </c>
    </row>
    <row r="186" spans="2:17">
      <c r="B186" s="5" t="s">
        <v>28</v>
      </c>
      <c r="C186" s="10">
        <v>182</v>
      </c>
      <c r="D186" s="11" t="s">
        <v>119</v>
      </c>
      <c r="E186" s="12" t="s">
        <v>19</v>
      </c>
      <c r="F186" s="4" t="s">
        <v>20</v>
      </c>
      <c r="G186" s="13" t="s">
        <v>38</v>
      </c>
      <c r="H186" s="14">
        <v>8760</v>
      </c>
      <c r="I186" s="15" t="s">
        <v>198</v>
      </c>
      <c r="J186" s="4">
        <v>1</v>
      </c>
      <c r="K186" s="16">
        <v>7.5</v>
      </c>
      <c r="L186" s="17">
        <f t="shared" si="8"/>
        <v>65.7</v>
      </c>
      <c r="M186" s="15"/>
      <c r="N186" s="4"/>
      <c r="O186" s="15"/>
      <c r="P186" s="17" t="str">
        <f t="shared" si="6"/>
        <v/>
      </c>
      <c r="Q186" s="17">
        <f t="shared" si="7"/>
        <v>0</v>
      </c>
    </row>
    <row r="187" spans="2:17">
      <c r="B187" s="5" t="s">
        <v>28</v>
      </c>
      <c r="C187" s="10">
        <v>183</v>
      </c>
      <c r="D187" s="18" t="s">
        <v>119</v>
      </c>
      <c r="E187" s="12" t="s">
        <v>19</v>
      </c>
      <c r="F187" s="4" t="s">
        <v>20</v>
      </c>
      <c r="G187" s="13" t="s">
        <v>21</v>
      </c>
      <c r="H187" s="14">
        <v>8760</v>
      </c>
      <c r="I187" s="15" t="s">
        <v>188</v>
      </c>
      <c r="J187" s="4">
        <v>1</v>
      </c>
      <c r="K187" s="16">
        <v>9.3000000000000007</v>
      </c>
      <c r="L187" s="17">
        <f t="shared" si="8"/>
        <v>81.468000000000004</v>
      </c>
      <c r="M187" s="15"/>
      <c r="N187" s="4"/>
      <c r="O187" s="15"/>
      <c r="P187" s="17" t="str">
        <f t="shared" si="6"/>
        <v/>
      </c>
      <c r="Q187" s="17">
        <f t="shared" si="7"/>
        <v>0</v>
      </c>
    </row>
    <row r="188" spans="2:17">
      <c r="B188" s="5" t="s">
        <v>28</v>
      </c>
      <c r="C188" s="10">
        <v>184</v>
      </c>
      <c r="D188" s="11" t="s">
        <v>119</v>
      </c>
      <c r="E188" s="12" t="s">
        <v>19</v>
      </c>
      <c r="F188" s="4" t="s">
        <v>22</v>
      </c>
      <c r="G188" s="13" t="s">
        <v>24</v>
      </c>
      <c r="H188" s="14">
        <v>0</v>
      </c>
      <c r="I188" s="15" t="s">
        <v>190</v>
      </c>
      <c r="J188" s="4">
        <v>1</v>
      </c>
      <c r="K188" s="16">
        <v>13</v>
      </c>
      <c r="L188" s="17">
        <f t="shared" si="8"/>
        <v>0</v>
      </c>
      <c r="M188" s="15"/>
      <c r="N188" s="4"/>
      <c r="O188" s="15"/>
      <c r="P188" s="17" t="str">
        <f t="shared" si="6"/>
        <v/>
      </c>
      <c r="Q188" s="17">
        <f t="shared" si="7"/>
        <v>0</v>
      </c>
    </row>
    <row r="189" spans="2:17">
      <c r="B189" s="5" t="s">
        <v>28</v>
      </c>
      <c r="C189" s="10">
        <v>185</v>
      </c>
      <c r="D189" s="11" t="s">
        <v>143</v>
      </c>
      <c r="E189" s="12" t="s">
        <v>16</v>
      </c>
      <c r="F189" s="4"/>
      <c r="G189" s="13" t="s">
        <v>17</v>
      </c>
      <c r="H189" s="14">
        <v>730</v>
      </c>
      <c r="I189" s="15" t="s">
        <v>186</v>
      </c>
      <c r="J189" s="4">
        <v>6</v>
      </c>
      <c r="K189" s="16">
        <v>60</v>
      </c>
      <c r="L189" s="17">
        <f t="shared" si="8"/>
        <v>262.8</v>
      </c>
      <c r="M189" s="15"/>
      <c r="N189" s="4"/>
      <c r="O189" s="15"/>
      <c r="P189" s="17">
        <f t="shared" si="6"/>
        <v>0</v>
      </c>
      <c r="Q189" s="17">
        <f t="shared" si="7"/>
        <v>262.8</v>
      </c>
    </row>
    <row r="190" spans="2:17">
      <c r="B190" s="5" t="s">
        <v>28</v>
      </c>
      <c r="C190" s="10">
        <v>186</v>
      </c>
      <c r="D190" s="11" t="s">
        <v>143</v>
      </c>
      <c r="E190" s="12" t="s">
        <v>19</v>
      </c>
      <c r="F190" s="4" t="s">
        <v>20</v>
      </c>
      <c r="G190" s="13" t="s">
        <v>144</v>
      </c>
      <c r="H190" s="14">
        <v>8760</v>
      </c>
      <c r="I190" s="15">
        <v>0</v>
      </c>
      <c r="J190" s="4">
        <v>1</v>
      </c>
      <c r="K190" s="16">
        <v>0</v>
      </c>
      <c r="L190" s="17">
        <f t="shared" si="8"/>
        <v>0</v>
      </c>
      <c r="M190" s="15"/>
      <c r="N190" s="4"/>
      <c r="O190" s="15"/>
      <c r="P190" s="17" t="str">
        <f t="shared" si="6"/>
        <v/>
      </c>
      <c r="Q190" s="17">
        <f t="shared" si="7"/>
        <v>0</v>
      </c>
    </row>
    <row r="191" spans="2:17">
      <c r="B191" s="5" t="s">
        <v>28</v>
      </c>
      <c r="C191" s="10">
        <v>187</v>
      </c>
      <c r="D191" s="11" t="s">
        <v>145</v>
      </c>
      <c r="E191" s="12" t="s">
        <v>16</v>
      </c>
      <c r="F191" s="4"/>
      <c r="G191" s="13" t="s">
        <v>146</v>
      </c>
      <c r="H191" s="14">
        <v>730</v>
      </c>
      <c r="I191" s="15" t="s">
        <v>242</v>
      </c>
      <c r="J191" s="4">
        <v>4</v>
      </c>
      <c r="K191" s="16">
        <v>64</v>
      </c>
      <c r="L191" s="17">
        <f t="shared" si="8"/>
        <v>186.88</v>
      </c>
      <c r="M191" s="15"/>
      <c r="N191" s="4"/>
      <c r="O191" s="15"/>
      <c r="P191" s="17">
        <f t="shared" si="6"/>
        <v>0</v>
      </c>
      <c r="Q191" s="17">
        <f t="shared" si="7"/>
        <v>186.88</v>
      </c>
    </row>
    <row r="192" spans="2:17">
      <c r="B192" s="5" t="s">
        <v>28</v>
      </c>
      <c r="C192" s="10">
        <v>188</v>
      </c>
      <c r="D192" s="11" t="s">
        <v>147</v>
      </c>
      <c r="E192" s="12" t="s">
        <v>19</v>
      </c>
      <c r="F192" s="4" t="s">
        <v>26</v>
      </c>
      <c r="G192" s="13" t="s">
        <v>130</v>
      </c>
      <c r="H192" s="14">
        <v>730</v>
      </c>
      <c r="I192" s="15" t="s">
        <v>239</v>
      </c>
      <c r="J192" s="4">
        <v>2</v>
      </c>
      <c r="K192" s="16">
        <v>100</v>
      </c>
      <c r="L192" s="17">
        <f t="shared" si="8"/>
        <v>146</v>
      </c>
      <c r="M192" s="15"/>
      <c r="N192" s="4"/>
      <c r="O192" s="15"/>
      <c r="P192" s="17" t="str">
        <f t="shared" si="6"/>
        <v/>
      </c>
      <c r="Q192" s="17">
        <f t="shared" si="7"/>
        <v>0</v>
      </c>
    </row>
    <row r="193" spans="2:17">
      <c r="B193" s="5" t="s">
        <v>28</v>
      </c>
      <c r="C193" s="10">
        <v>189</v>
      </c>
      <c r="D193" s="11" t="s">
        <v>147</v>
      </c>
      <c r="E193" s="12" t="s">
        <v>19</v>
      </c>
      <c r="F193" s="4" t="s">
        <v>26</v>
      </c>
      <c r="G193" s="13" t="s">
        <v>146</v>
      </c>
      <c r="H193" s="14">
        <v>730</v>
      </c>
      <c r="I193" s="15" t="s">
        <v>242</v>
      </c>
      <c r="J193" s="4">
        <v>4</v>
      </c>
      <c r="K193" s="16">
        <v>64</v>
      </c>
      <c r="L193" s="17">
        <f t="shared" si="8"/>
        <v>186.88</v>
      </c>
      <c r="M193" s="15"/>
      <c r="N193" s="4"/>
      <c r="O193" s="15"/>
      <c r="P193" s="17" t="str">
        <f t="shared" si="6"/>
        <v/>
      </c>
      <c r="Q193" s="17">
        <f t="shared" si="7"/>
        <v>0</v>
      </c>
    </row>
    <row r="194" spans="2:17">
      <c r="B194" s="5" t="s">
        <v>28</v>
      </c>
      <c r="C194" s="10">
        <v>190</v>
      </c>
      <c r="D194" s="11" t="s">
        <v>147</v>
      </c>
      <c r="E194" s="12" t="s">
        <v>19</v>
      </c>
      <c r="F194" s="4" t="s">
        <v>26</v>
      </c>
      <c r="G194" s="13" t="s">
        <v>148</v>
      </c>
      <c r="H194" s="14">
        <v>730</v>
      </c>
      <c r="I194" s="15" t="s">
        <v>243</v>
      </c>
      <c r="J194" s="4">
        <v>4</v>
      </c>
      <c r="K194" s="16">
        <v>7.7</v>
      </c>
      <c r="L194" s="17">
        <f>H194*J194*K194/1000</f>
        <v>22.484000000000002</v>
      </c>
      <c r="M194" s="15"/>
      <c r="N194" s="4"/>
      <c r="O194" s="15"/>
      <c r="P194" s="17" t="str">
        <f t="shared" si="6"/>
        <v/>
      </c>
      <c r="Q194" s="17">
        <f t="shared" si="7"/>
        <v>0</v>
      </c>
    </row>
    <row r="195" spans="2:17">
      <c r="B195" s="5" t="s">
        <v>28</v>
      </c>
      <c r="C195" s="10">
        <v>191</v>
      </c>
      <c r="D195" s="11" t="s">
        <v>108</v>
      </c>
      <c r="E195" s="12" t="s">
        <v>19</v>
      </c>
      <c r="F195" s="4" t="s">
        <v>26</v>
      </c>
      <c r="G195" s="13" t="s">
        <v>124</v>
      </c>
      <c r="H195" s="14">
        <v>730</v>
      </c>
      <c r="I195" s="15" t="s">
        <v>237</v>
      </c>
      <c r="J195" s="4">
        <v>2</v>
      </c>
      <c r="K195" s="16">
        <v>34</v>
      </c>
      <c r="L195" s="17">
        <f t="shared" si="8"/>
        <v>49.64</v>
      </c>
      <c r="M195" s="15"/>
      <c r="N195" s="4"/>
      <c r="O195" s="15"/>
      <c r="P195" s="17" t="str">
        <f t="shared" si="6"/>
        <v/>
      </c>
      <c r="Q195" s="17">
        <f t="shared" si="7"/>
        <v>0</v>
      </c>
    </row>
    <row r="196" spans="2:17">
      <c r="B196" s="5" t="s">
        <v>28</v>
      </c>
      <c r="C196" s="10">
        <v>192</v>
      </c>
      <c r="D196" s="11" t="s">
        <v>108</v>
      </c>
      <c r="E196" s="12" t="s">
        <v>19</v>
      </c>
      <c r="F196" s="4" t="s">
        <v>26</v>
      </c>
      <c r="G196" s="13" t="s">
        <v>149</v>
      </c>
      <c r="H196" s="14">
        <v>730</v>
      </c>
      <c r="I196" s="15" t="s">
        <v>244</v>
      </c>
      <c r="J196" s="4">
        <v>1</v>
      </c>
      <c r="K196" s="16">
        <v>100</v>
      </c>
      <c r="L196" s="17">
        <f t="shared" si="8"/>
        <v>73</v>
      </c>
      <c r="M196" s="15"/>
      <c r="N196" s="4"/>
      <c r="O196" s="15"/>
      <c r="P196" s="17" t="str">
        <f t="shared" si="6"/>
        <v/>
      </c>
      <c r="Q196" s="17">
        <f t="shared" si="7"/>
        <v>0</v>
      </c>
    </row>
    <row r="197" spans="2:17">
      <c r="B197" s="5" t="s">
        <v>28</v>
      </c>
      <c r="C197" s="10">
        <v>193</v>
      </c>
      <c r="D197" s="11" t="s">
        <v>111</v>
      </c>
      <c r="E197" s="12" t="s">
        <v>19</v>
      </c>
      <c r="F197" s="4" t="s">
        <v>26</v>
      </c>
      <c r="G197" s="13" t="s">
        <v>112</v>
      </c>
      <c r="H197" s="14">
        <v>730</v>
      </c>
      <c r="I197" s="15" t="s">
        <v>233</v>
      </c>
      <c r="J197" s="4">
        <v>5</v>
      </c>
      <c r="K197" s="16">
        <v>250</v>
      </c>
      <c r="L197" s="17">
        <f t="shared" si="8"/>
        <v>912.5</v>
      </c>
      <c r="M197" s="15"/>
      <c r="N197" s="4"/>
      <c r="O197" s="15"/>
      <c r="P197" s="17" t="str">
        <f t="shared" si="6"/>
        <v/>
      </c>
      <c r="Q197" s="17">
        <f t="shared" si="7"/>
        <v>0</v>
      </c>
    </row>
    <row r="198" spans="2:17">
      <c r="B198" s="5" t="s">
        <v>28</v>
      </c>
      <c r="C198" s="10">
        <v>194</v>
      </c>
      <c r="D198" s="11" t="s">
        <v>108</v>
      </c>
      <c r="E198" s="12" t="s">
        <v>19</v>
      </c>
      <c r="F198" s="4" t="s">
        <v>26</v>
      </c>
      <c r="G198" s="13" t="s">
        <v>99</v>
      </c>
      <c r="H198" s="14">
        <v>730</v>
      </c>
      <c r="I198" s="15" t="s">
        <v>192</v>
      </c>
      <c r="J198" s="4">
        <v>3</v>
      </c>
      <c r="K198" s="16">
        <v>44</v>
      </c>
      <c r="L198" s="17">
        <f t="shared" si="8"/>
        <v>96.36</v>
      </c>
      <c r="M198" s="15"/>
      <c r="N198" s="4"/>
      <c r="O198" s="15"/>
      <c r="P198" s="17" t="str">
        <f t="shared" ref="P198:P252" si="9">IF(E198="更新",H198*N198*O198/1000,"")</f>
        <v/>
      </c>
      <c r="Q198" s="17">
        <f t="shared" ref="Q198:Q252" si="10">IF(E198="更新",L198-P198,0)</f>
        <v>0</v>
      </c>
    </row>
    <row r="199" spans="2:17">
      <c r="B199" s="5" t="s">
        <v>28</v>
      </c>
      <c r="C199" s="10">
        <v>195</v>
      </c>
      <c r="D199" s="11" t="s">
        <v>108</v>
      </c>
      <c r="E199" s="12" t="s">
        <v>19</v>
      </c>
      <c r="F199" s="4" t="s">
        <v>26</v>
      </c>
      <c r="G199" s="13" t="s">
        <v>150</v>
      </c>
      <c r="H199" s="14">
        <v>730</v>
      </c>
      <c r="I199" s="15" t="s">
        <v>245</v>
      </c>
      <c r="J199" s="4">
        <v>4</v>
      </c>
      <c r="K199" s="16">
        <v>32</v>
      </c>
      <c r="L199" s="17">
        <f t="shared" ref="L199:L252" si="11">H199*J199*K199/1000</f>
        <v>93.44</v>
      </c>
      <c r="M199" s="15"/>
      <c r="N199" s="4"/>
      <c r="O199" s="15"/>
      <c r="P199" s="17" t="str">
        <f t="shared" si="9"/>
        <v/>
      </c>
      <c r="Q199" s="17">
        <f t="shared" si="10"/>
        <v>0</v>
      </c>
    </row>
    <row r="200" spans="2:17">
      <c r="B200" s="5" t="s">
        <v>28</v>
      </c>
      <c r="C200" s="10">
        <v>196</v>
      </c>
      <c r="D200" s="11" t="s">
        <v>108</v>
      </c>
      <c r="E200" s="12" t="s">
        <v>19</v>
      </c>
      <c r="F200" s="4" t="s">
        <v>26</v>
      </c>
      <c r="G200" s="13" t="s">
        <v>99</v>
      </c>
      <c r="H200" s="14">
        <v>730</v>
      </c>
      <c r="I200" s="15" t="s">
        <v>192</v>
      </c>
      <c r="J200" s="4">
        <v>2</v>
      </c>
      <c r="K200" s="16">
        <v>44</v>
      </c>
      <c r="L200" s="17">
        <f t="shared" si="11"/>
        <v>64.239999999999995</v>
      </c>
      <c r="M200" s="15"/>
      <c r="N200" s="4"/>
      <c r="O200" s="15"/>
      <c r="P200" s="17" t="str">
        <f t="shared" si="9"/>
        <v/>
      </c>
      <c r="Q200" s="17">
        <f t="shared" si="10"/>
        <v>0</v>
      </c>
    </row>
    <row r="201" spans="2:17">
      <c r="B201" s="5" t="s">
        <v>28</v>
      </c>
      <c r="C201" s="10">
        <v>197</v>
      </c>
      <c r="D201" s="11" t="s">
        <v>151</v>
      </c>
      <c r="E201" s="12" t="s">
        <v>19</v>
      </c>
      <c r="F201" s="4" t="s">
        <v>26</v>
      </c>
      <c r="G201" s="13" t="s">
        <v>152</v>
      </c>
      <c r="H201" s="14">
        <v>730</v>
      </c>
      <c r="I201" s="15" t="s">
        <v>246</v>
      </c>
      <c r="J201" s="4">
        <v>1</v>
      </c>
      <c r="K201" s="16">
        <v>20</v>
      </c>
      <c r="L201" s="17">
        <f t="shared" si="11"/>
        <v>14.6</v>
      </c>
      <c r="M201" s="15"/>
      <c r="N201" s="4"/>
      <c r="O201" s="15"/>
      <c r="P201" s="17" t="str">
        <f t="shared" si="9"/>
        <v/>
      </c>
      <c r="Q201" s="17">
        <f t="shared" si="10"/>
        <v>0</v>
      </c>
    </row>
    <row r="202" spans="2:17">
      <c r="B202" s="5" t="s">
        <v>28</v>
      </c>
      <c r="C202" s="10">
        <v>198</v>
      </c>
      <c r="D202" s="11" t="s">
        <v>153</v>
      </c>
      <c r="E202" s="12" t="s">
        <v>19</v>
      </c>
      <c r="F202" s="4"/>
      <c r="G202" s="13" t="s">
        <v>150</v>
      </c>
      <c r="H202" s="14">
        <v>52</v>
      </c>
      <c r="I202" s="15" t="s">
        <v>245</v>
      </c>
      <c r="J202" s="4">
        <v>2</v>
      </c>
      <c r="K202" s="16">
        <v>32</v>
      </c>
      <c r="L202" s="17">
        <f t="shared" si="11"/>
        <v>3.3279999999999998</v>
      </c>
      <c r="M202" s="15"/>
      <c r="N202" s="4"/>
      <c r="O202" s="15"/>
      <c r="P202" s="17" t="str">
        <f t="shared" si="9"/>
        <v/>
      </c>
      <c r="Q202" s="17">
        <f t="shared" si="10"/>
        <v>0</v>
      </c>
    </row>
    <row r="203" spans="2:17">
      <c r="B203" s="5" t="s">
        <v>28</v>
      </c>
      <c r="C203" s="10">
        <v>199</v>
      </c>
      <c r="D203" s="11" t="s">
        <v>154</v>
      </c>
      <c r="E203" s="12" t="s">
        <v>19</v>
      </c>
      <c r="F203" s="4"/>
      <c r="G203" s="13" t="s">
        <v>150</v>
      </c>
      <c r="H203" s="14">
        <v>52</v>
      </c>
      <c r="I203" s="15" t="s">
        <v>245</v>
      </c>
      <c r="J203" s="4">
        <v>1</v>
      </c>
      <c r="K203" s="16">
        <v>32</v>
      </c>
      <c r="L203" s="17">
        <f t="shared" si="11"/>
        <v>1.6639999999999999</v>
      </c>
      <c r="M203" s="15"/>
      <c r="N203" s="4"/>
      <c r="O203" s="15"/>
      <c r="P203" s="17" t="str">
        <f t="shared" si="9"/>
        <v/>
      </c>
      <c r="Q203" s="17">
        <f t="shared" si="10"/>
        <v>0</v>
      </c>
    </row>
    <row r="204" spans="2:17">
      <c r="B204" s="5" t="s">
        <v>28</v>
      </c>
      <c r="C204" s="10">
        <v>200</v>
      </c>
      <c r="D204" s="11" t="s">
        <v>155</v>
      </c>
      <c r="E204" s="12" t="s">
        <v>19</v>
      </c>
      <c r="F204" s="4"/>
      <c r="G204" s="13" t="s">
        <v>156</v>
      </c>
      <c r="H204" s="14">
        <v>52</v>
      </c>
      <c r="I204" s="15" t="s">
        <v>247</v>
      </c>
      <c r="J204" s="4">
        <v>1</v>
      </c>
      <c r="K204" s="16">
        <v>20</v>
      </c>
      <c r="L204" s="17">
        <f t="shared" si="11"/>
        <v>1.04</v>
      </c>
      <c r="M204" s="15"/>
      <c r="N204" s="4"/>
      <c r="O204" s="15"/>
      <c r="P204" s="17" t="str">
        <f t="shared" si="9"/>
        <v/>
      </c>
      <c r="Q204" s="17">
        <f t="shared" si="10"/>
        <v>0</v>
      </c>
    </row>
    <row r="205" spans="2:17">
      <c r="B205" s="5" t="s">
        <v>157</v>
      </c>
      <c r="C205" s="10">
        <v>201</v>
      </c>
      <c r="D205" s="11" t="s">
        <v>158</v>
      </c>
      <c r="E205" s="12" t="s">
        <v>19</v>
      </c>
      <c r="F205" s="4" t="s">
        <v>26</v>
      </c>
      <c r="G205" s="13" t="s">
        <v>99</v>
      </c>
      <c r="H205" s="14">
        <v>730</v>
      </c>
      <c r="I205" s="15" t="s">
        <v>192</v>
      </c>
      <c r="J205" s="4">
        <v>1</v>
      </c>
      <c r="K205" s="16">
        <v>44</v>
      </c>
      <c r="L205" s="17">
        <f t="shared" si="11"/>
        <v>32.119999999999997</v>
      </c>
      <c r="M205" s="15"/>
      <c r="N205" s="4"/>
      <c r="O205" s="15"/>
      <c r="P205" s="17" t="str">
        <f t="shared" si="9"/>
        <v/>
      </c>
      <c r="Q205" s="17">
        <f t="shared" si="10"/>
        <v>0</v>
      </c>
    </row>
    <row r="206" spans="2:17">
      <c r="B206" s="5" t="s">
        <v>157</v>
      </c>
      <c r="C206" s="10">
        <v>202</v>
      </c>
      <c r="D206" s="11" t="s">
        <v>77</v>
      </c>
      <c r="E206" s="12" t="s">
        <v>16</v>
      </c>
      <c r="F206" s="4"/>
      <c r="G206" s="13" t="s">
        <v>92</v>
      </c>
      <c r="H206" s="14">
        <v>1825</v>
      </c>
      <c r="I206" s="15" t="s">
        <v>226</v>
      </c>
      <c r="J206" s="4">
        <v>1</v>
      </c>
      <c r="K206" s="16">
        <v>64</v>
      </c>
      <c r="L206" s="17">
        <f t="shared" si="11"/>
        <v>116.8</v>
      </c>
      <c r="M206" s="15"/>
      <c r="N206" s="4"/>
      <c r="O206" s="15"/>
      <c r="P206" s="17">
        <f t="shared" si="9"/>
        <v>0</v>
      </c>
      <c r="Q206" s="17">
        <f t="shared" si="10"/>
        <v>116.8</v>
      </c>
    </row>
    <row r="207" spans="2:17">
      <c r="B207" s="5" t="s">
        <v>157</v>
      </c>
      <c r="C207" s="10">
        <v>203</v>
      </c>
      <c r="D207" s="11" t="s">
        <v>77</v>
      </c>
      <c r="E207" s="12" t="s">
        <v>19</v>
      </c>
      <c r="F207" s="4" t="s">
        <v>22</v>
      </c>
      <c r="G207" s="13" t="s">
        <v>35</v>
      </c>
      <c r="H207" s="14">
        <v>0</v>
      </c>
      <c r="I207" s="15" t="s">
        <v>196</v>
      </c>
      <c r="J207" s="4">
        <v>1</v>
      </c>
      <c r="K207" s="16">
        <v>9</v>
      </c>
      <c r="L207" s="17">
        <f t="shared" si="11"/>
        <v>0</v>
      </c>
      <c r="M207" s="15"/>
      <c r="N207" s="4"/>
      <c r="O207" s="15"/>
      <c r="P207" s="17" t="str">
        <f t="shared" si="9"/>
        <v/>
      </c>
      <c r="Q207" s="17">
        <f t="shared" si="10"/>
        <v>0</v>
      </c>
    </row>
    <row r="208" spans="2:17">
      <c r="B208" s="5" t="s">
        <v>157</v>
      </c>
      <c r="C208" s="10">
        <v>204</v>
      </c>
      <c r="D208" s="11" t="s">
        <v>159</v>
      </c>
      <c r="E208" s="12" t="s">
        <v>16</v>
      </c>
      <c r="F208" s="4"/>
      <c r="G208" s="13" t="s">
        <v>160</v>
      </c>
      <c r="H208" s="14">
        <v>52</v>
      </c>
      <c r="I208" s="15" t="s">
        <v>203</v>
      </c>
      <c r="J208" s="4">
        <v>1</v>
      </c>
      <c r="K208" s="16">
        <v>17</v>
      </c>
      <c r="L208" s="17">
        <f t="shared" si="11"/>
        <v>0.88400000000000001</v>
      </c>
      <c r="M208" s="15"/>
      <c r="N208" s="4"/>
      <c r="O208" s="15"/>
      <c r="P208" s="17">
        <f t="shared" si="9"/>
        <v>0</v>
      </c>
      <c r="Q208" s="17">
        <f t="shared" si="10"/>
        <v>0.88400000000000001</v>
      </c>
    </row>
    <row r="209" spans="2:17">
      <c r="B209" s="5" t="s">
        <v>157</v>
      </c>
      <c r="C209" s="10">
        <v>205</v>
      </c>
      <c r="D209" s="18" t="s">
        <v>161</v>
      </c>
      <c r="E209" s="12" t="s">
        <v>16</v>
      </c>
      <c r="F209" s="4"/>
      <c r="G209" s="13" t="s">
        <v>51</v>
      </c>
      <c r="H209" s="14">
        <v>52</v>
      </c>
      <c r="I209" s="15" t="s">
        <v>206</v>
      </c>
      <c r="J209" s="4">
        <v>1</v>
      </c>
      <c r="K209" s="16">
        <v>18</v>
      </c>
      <c r="L209" s="17">
        <f t="shared" si="11"/>
        <v>0.93600000000000005</v>
      </c>
      <c r="M209" s="15"/>
      <c r="N209" s="4"/>
      <c r="O209" s="15"/>
      <c r="P209" s="17">
        <f t="shared" si="9"/>
        <v>0</v>
      </c>
      <c r="Q209" s="17">
        <f t="shared" si="10"/>
        <v>0.93600000000000005</v>
      </c>
    </row>
    <row r="210" spans="2:17">
      <c r="B210" s="5" t="s">
        <v>157</v>
      </c>
      <c r="C210" s="10">
        <v>206</v>
      </c>
      <c r="D210" s="11" t="s">
        <v>162</v>
      </c>
      <c r="E210" s="12" t="s">
        <v>16</v>
      </c>
      <c r="F210" s="4"/>
      <c r="G210" s="13" t="s">
        <v>163</v>
      </c>
      <c r="H210" s="14">
        <v>52</v>
      </c>
      <c r="I210" s="15" t="s">
        <v>248</v>
      </c>
      <c r="J210" s="4">
        <v>1</v>
      </c>
      <c r="K210" s="16">
        <v>20</v>
      </c>
      <c r="L210" s="17">
        <f t="shared" si="11"/>
        <v>1.04</v>
      </c>
      <c r="M210" s="15"/>
      <c r="N210" s="4"/>
      <c r="O210" s="15"/>
      <c r="P210" s="17">
        <f t="shared" si="9"/>
        <v>0</v>
      </c>
      <c r="Q210" s="17">
        <f t="shared" si="10"/>
        <v>1.04</v>
      </c>
    </row>
    <row r="211" spans="2:17">
      <c r="B211" s="5" t="s">
        <v>157</v>
      </c>
      <c r="C211" s="10">
        <v>207</v>
      </c>
      <c r="D211" s="11" t="s">
        <v>164</v>
      </c>
      <c r="E211" s="12" t="s">
        <v>16</v>
      </c>
      <c r="F211" s="4"/>
      <c r="G211" s="13" t="s">
        <v>71</v>
      </c>
      <c r="H211" s="14">
        <v>52</v>
      </c>
      <c r="I211" s="15" t="s">
        <v>216</v>
      </c>
      <c r="J211" s="4">
        <v>1</v>
      </c>
      <c r="K211" s="16">
        <v>93</v>
      </c>
      <c r="L211" s="17">
        <f t="shared" si="11"/>
        <v>4.8360000000000003</v>
      </c>
      <c r="M211" s="15"/>
      <c r="N211" s="4"/>
      <c r="O211" s="15"/>
      <c r="P211" s="17">
        <f t="shared" si="9"/>
        <v>0</v>
      </c>
      <c r="Q211" s="17">
        <f t="shared" si="10"/>
        <v>4.8360000000000003</v>
      </c>
    </row>
    <row r="212" spans="2:17">
      <c r="B212" s="5" t="s">
        <v>157</v>
      </c>
      <c r="C212" s="10">
        <v>208</v>
      </c>
      <c r="D212" s="11" t="s">
        <v>164</v>
      </c>
      <c r="E212" s="12" t="s">
        <v>19</v>
      </c>
      <c r="F212" s="4" t="s">
        <v>22</v>
      </c>
      <c r="G212" s="13" t="s">
        <v>23</v>
      </c>
      <c r="H212" s="14">
        <v>0</v>
      </c>
      <c r="I212" s="15" t="s">
        <v>189</v>
      </c>
      <c r="J212" s="4">
        <v>1</v>
      </c>
      <c r="K212" s="16">
        <v>0</v>
      </c>
      <c r="L212" s="17">
        <f t="shared" si="11"/>
        <v>0</v>
      </c>
      <c r="M212" s="15"/>
      <c r="N212" s="4"/>
      <c r="O212" s="15"/>
      <c r="P212" s="17" t="str">
        <f t="shared" si="9"/>
        <v/>
      </c>
      <c r="Q212" s="17">
        <f t="shared" si="10"/>
        <v>0</v>
      </c>
    </row>
    <row r="213" spans="2:17">
      <c r="B213" s="5" t="s">
        <v>157</v>
      </c>
      <c r="C213" s="10">
        <v>209</v>
      </c>
      <c r="D213" s="11" t="s">
        <v>165</v>
      </c>
      <c r="E213" s="12" t="s">
        <v>16</v>
      </c>
      <c r="F213" s="4"/>
      <c r="G213" s="13" t="s">
        <v>163</v>
      </c>
      <c r="H213" s="14">
        <v>52</v>
      </c>
      <c r="I213" s="15" t="s">
        <v>248</v>
      </c>
      <c r="J213" s="4">
        <v>1</v>
      </c>
      <c r="K213" s="16">
        <v>20</v>
      </c>
      <c r="L213" s="17">
        <f t="shared" si="11"/>
        <v>1.04</v>
      </c>
      <c r="M213" s="15"/>
      <c r="N213" s="4"/>
      <c r="O213" s="15"/>
      <c r="P213" s="17">
        <f t="shared" si="9"/>
        <v>0</v>
      </c>
      <c r="Q213" s="17">
        <f t="shared" si="10"/>
        <v>1.04</v>
      </c>
    </row>
    <row r="214" spans="2:17">
      <c r="B214" s="5" t="s">
        <v>157</v>
      </c>
      <c r="C214" s="10">
        <v>210</v>
      </c>
      <c r="D214" s="11" t="s">
        <v>166</v>
      </c>
      <c r="E214" s="12" t="s">
        <v>16</v>
      </c>
      <c r="F214" s="4"/>
      <c r="G214" s="13" t="s">
        <v>17</v>
      </c>
      <c r="H214" s="14">
        <v>52</v>
      </c>
      <c r="I214" s="15" t="s">
        <v>186</v>
      </c>
      <c r="J214" s="4">
        <v>6</v>
      </c>
      <c r="K214" s="16">
        <v>60</v>
      </c>
      <c r="L214" s="17">
        <f t="shared" si="11"/>
        <v>18.72</v>
      </c>
      <c r="M214" s="15"/>
      <c r="N214" s="4"/>
      <c r="O214" s="15"/>
      <c r="P214" s="17">
        <f t="shared" si="9"/>
        <v>0</v>
      </c>
      <c r="Q214" s="17">
        <f t="shared" si="10"/>
        <v>18.72</v>
      </c>
    </row>
    <row r="215" spans="2:17">
      <c r="B215" s="5" t="s">
        <v>157</v>
      </c>
      <c r="C215" s="10">
        <v>211</v>
      </c>
      <c r="D215" s="11" t="s">
        <v>166</v>
      </c>
      <c r="E215" s="12" t="s">
        <v>19</v>
      </c>
      <c r="F215" s="4" t="s">
        <v>22</v>
      </c>
      <c r="G215" s="13" t="s">
        <v>23</v>
      </c>
      <c r="H215" s="14">
        <v>0</v>
      </c>
      <c r="I215" s="15" t="s">
        <v>189</v>
      </c>
      <c r="J215" s="4">
        <v>1</v>
      </c>
      <c r="K215" s="16">
        <v>0</v>
      </c>
      <c r="L215" s="17">
        <f t="shared" si="11"/>
        <v>0</v>
      </c>
      <c r="M215" s="15"/>
      <c r="N215" s="4"/>
      <c r="O215" s="15"/>
      <c r="P215" s="17" t="str">
        <f t="shared" si="9"/>
        <v/>
      </c>
      <c r="Q215" s="17">
        <f t="shared" si="10"/>
        <v>0</v>
      </c>
    </row>
    <row r="216" spans="2:17">
      <c r="B216" s="5" t="s">
        <v>157</v>
      </c>
      <c r="C216" s="10">
        <v>212</v>
      </c>
      <c r="D216" s="11" t="s">
        <v>166</v>
      </c>
      <c r="E216" s="12" t="s">
        <v>19</v>
      </c>
      <c r="F216" s="4" t="s">
        <v>22</v>
      </c>
      <c r="G216" s="13" t="s">
        <v>167</v>
      </c>
      <c r="H216" s="14">
        <v>0</v>
      </c>
      <c r="I216" s="15" t="s">
        <v>189</v>
      </c>
      <c r="J216" s="4">
        <v>1</v>
      </c>
      <c r="K216" s="16">
        <v>0</v>
      </c>
      <c r="L216" s="17">
        <f t="shared" si="11"/>
        <v>0</v>
      </c>
      <c r="M216" s="15"/>
      <c r="N216" s="4"/>
      <c r="O216" s="15"/>
      <c r="P216" s="17" t="str">
        <f t="shared" si="9"/>
        <v/>
      </c>
      <c r="Q216" s="17">
        <f t="shared" si="10"/>
        <v>0</v>
      </c>
    </row>
    <row r="217" spans="2:17">
      <c r="B217" s="5" t="s">
        <v>157</v>
      </c>
      <c r="C217" s="10">
        <v>213</v>
      </c>
      <c r="D217" s="11" t="s">
        <v>166</v>
      </c>
      <c r="E217" s="12" t="s">
        <v>19</v>
      </c>
      <c r="F217" s="4"/>
      <c r="G217" s="13" t="s">
        <v>38</v>
      </c>
      <c r="H217" s="14">
        <v>52</v>
      </c>
      <c r="I217" s="15" t="s">
        <v>198</v>
      </c>
      <c r="J217" s="4">
        <v>1</v>
      </c>
      <c r="K217" s="16">
        <v>7.5</v>
      </c>
      <c r="L217" s="17">
        <f t="shared" si="11"/>
        <v>0.39</v>
      </c>
      <c r="M217" s="15"/>
      <c r="N217" s="4"/>
      <c r="O217" s="15"/>
      <c r="P217" s="17" t="str">
        <f t="shared" si="9"/>
        <v/>
      </c>
      <c r="Q217" s="17">
        <f t="shared" si="10"/>
        <v>0</v>
      </c>
    </row>
    <row r="218" spans="2:17">
      <c r="B218" s="5" t="s">
        <v>157</v>
      </c>
      <c r="C218" s="10">
        <v>214</v>
      </c>
      <c r="D218" s="11" t="s">
        <v>165</v>
      </c>
      <c r="E218" s="12" t="s">
        <v>16</v>
      </c>
      <c r="F218" s="4"/>
      <c r="G218" s="13" t="s">
        <v>163</v>
      </c>
      <c r="H218" s="14">
        <v>52</v>
      </c>
      <c r="I218" s="15" t="s">
        <v>248</v>
      </c>
      <c r="J218" s="4">
        <v>1</v>
      </c>
      <c r="K218" s="16">
        <v>20</v>
      </c>
      <c r="L218" s="17">
        <f t="shared" si="11"/>
        <v>1.04</v>
      </c>
      <c r="M218" s="15"/>
      <c r="N218" s="4"/>
      <c r="O218" s="15"/>
      <c r="P218" s="17">
        <f t="shared" si="9"/>
        <v>0</v>
      </c>
      <c r="Q218" s="17">
        <f t="shared" si="10"/>
        <v>1.04</v>
      </c>
    </row>
    <row r="219" spans="2:17">
      <c r="B219" s="5" t="s">
        <v>157</v>
      </c>
      <c r="C219" s="10">
        <v>215</v>
      </c>
      <c r="D219" s="11" t="s">
        <v>90</v>
      </c>
      <c r="E219" s="12" t="s">
        <v>16</v>
      </c>
      <c r="F219" s="4"/>
      <c r="G219" s="13" t="s">
        <v>71</v>
      </c>
      <c r="H219" s="14">
        <v>5840</v>
      </c>
      <c r="I219" s="15" t="s">
        <v>216</v>
      </c>
      <c r="J219" s="4">
        <v>8</v>
      </c>
      <c r="K219" s="16">
        <v>93</v>
      </c>
      <c r="L219" s="17">
        <f t="shared" si="11"/>
        <v>4344.96</v>
      </c>
      <c r="M219" s="15"/>
      <c r="N219" s="4"/>
      <c r="O219" s="15"/>
      <c r="P219" s="17">
        <f t="shared" si="9"/>
        <v>0</v>
      </c>
      <c r="Q219" s="17">
        <f t="shared" si="10"/>
        <v>4344.96</v>
      </c>
    </row>
    <row r="220" spans="2:17">
      <c r="B220" s="5" t="s">
        <v>157</v>
      </c>
      <c r="C220" s="10">
        <v>216</v>
      </c>
      <c r="D220" s="11" t="s">
        <v>90</v>
      </c>
      <c r="E220" s="12" t="s">
        <v>19</v>
      </c>
      <c r="F220" s="4" t="s">
        <v>22</v>
      </c>
      <c r="G220" s="13" t="s">
        <v>24</v>
      </c>
      <c r="H220" s="14">
        <v>0</v>
      </c>
      <c r="I220" s="15" t="s">
        <v>190</v>
      </c>
      <c r="J220" s="4">
        <v>1</v>
      </c>
      <c r="K220" s="16">
        <v>13</v>
      </c>
      <c r="L220" s="17">
        <f t="shared" si="11"/>
        <v>0</v>
      </c>
      <c r="M220" s="15"/>
      <c r="N220" s="4"/>
      <c r="O220" s="15"/>
      <c r="P220" s="17" t="str">
        <f t="shared" si="9"/>
        <v/>
      </c>
      <c r="Q220" s="17">
        <f t="shared" si="10"/>
        <v>0</v>
      </c>
    </row>
    <row r="221" spans="2:17">
      <c r="B221" s="5" t="s">
        <v>157</v>
      </c>
      <c r="C221" s="10">
        <v>217</v>
      </c>
      <c r="D221" s="11" t="s">
        <v>54</v>
      </c>
      <c r="E221" s="12" t="s">
        <v>16</v>
      </c>
      <c r="F221" s="4"/>
      <c r="G221" s="13" t="s">
        <v>37</v>
      </c>
      <c r="H221" s="14">
        <v>52</v>
      </c>
      <c r="I221" s="15" t="s">
        <v>197</v>
      </c>
      <c r="J221" s="4">
        <v>3</v>
      </c>
      <c r="K221" s="16">
        <v>30</v>
      </c>
      <c r="L221" s="17">
        <f t="shared" si="11"/>
        <v>4.68</v>
      </c>
      <c r="M221" s="15"/>
      <c r="N221" s="4"/>
      <c r="O221" s="15"/>
      <c r="P221" s="17">
        <f t="shared" si="9"/>
        <v>0</v>
      </c>
      <c r="Q221" s="17">
        <f t="shared" si="10"/>
        <v>4.68</v>
      </c>
    </row>
    <row r="222" spans="2:17">
      <c r="B222" s="5" t="s">
        <v>157</v>
      </c>
      <c r="C222" s="10">
        <v>218</v>
      </c>
      <c r="D222" s="11" t="s">
        <v>54</v>
      </c>
      <c r="E222" s="12" t="s">
        <v>19</v>
      </c>
      <c r="F222" s="4" t="s">
        <v>22</v>
      </c>
      <c r="G222" s="13" t="s">
        <v>35</v>
      </c>
      <c r="H222" s="14">
        <v>0</v>
      </c>
      <c r="I222" s="15" t="s">
        <v>196</v>
      </c>
      <c r="J222" s="4">
        <v>1</v>
      </c>
      <c r="K222" s="16">
        <v>9</v>
      </c>
      <c r="L222" s="17">
        <f t="shared" si="11"/>
        <v>0</v>
      </c>
      <c r="M222" s="15"/>
      <c r="N222" s="4"/>
      <c r="O222" s="15"/>
      <c r="P222" s="17" t="str">
        <f t="shared" si="9"/>
        <v/>
      </c>
      <c r="Q222" s="17">
        <f t="shared" si="10"/>
        <v>0</v>
      </c>
    </row>
    <row r="223" spans="2:17">
      <c r="B223" s="5" t="s">
        <v>157</v>
      </c>
      <c r="C223" s="10">
        <v>219</v>
      </c>
      <c r="D223" s="11" t="s">
        <v>54</v>
      </c>
      <c r="E223" s="12" t="s">
        <v>19</v>
      </c>
      <c r="F223" s="4"/>
      <c r="G223" s="13" t="s">
        <v>38</v>
      </c>
      <c r="H223" s="14">
        <v>52</v>
      </c>
      <c r="I223" s="15" t="s">
        <v>198</v>
      </c>
      <c r="J223" s="4">
        <v>1</v>
      </c>
      <c r="K223" s="16">
        <v>7.5</v>
      </c>
      <c r="L223" s="17">
        <f t="shared" si="11"/>
        <v>0.39</v>
      </c>
      <c r="M223" s="15"/>
      <c r="N223" s="4"/>
      <c r="O223" s="15"/>
      <c r="P223" s="17" t="str">
        <f t="shared" si="9"/>
        <v/>
      </c>
      <c r="Q223" s="17">
        <f t="shared" si="10"/>
        <v>0</v>
      </c>
    </row>
    <row r="224" spans="2:17">
      <c r="B224" s="5" t="s">
        <v>157</v>
      </c>
      <c r="C224" s="10">
        <v>220</v>
      </c>
      <c r="D224" s="11" t="s">
        <v>168</v>
      </c>
      <c r="E224" s="12" t="s">
        <v>16</v>
      </c>
      <c r="F224" s="4"/>
      <c r="G224" s="13" t="s">
        <v>51</v>
      </c>
      <c r="H224" s="14">
        <v>365</v>
      </c>
      <c r="I224" s="15" t="s">
        <v>206</v>
      </c>
      <c r="J224" s="4">
        <v>4</v>
      </c>
      <c r="K224" s="16">
        <v>18</v>
      </c>
      <c r="L224" s="17">
        <f t="shared" si="11"/>
        <v>26.28</v>
      </c>
      <c r="M224" s="15"/>
      <c r="N224" s="4"/>
      <c r="O224" s="15"/>
      <c r="P224" s="17">
        <f t="shared" si="9"/>
        <v>0</v>
      </c>
      <c r="Q224" s="17">
        <f t="shared" si="10"/>
        <v>26.28</v>
      </c>
    </row>
    <row r="225" spans="2:17">
      <c r="B225" s="5" t="s">
        <v>157</v>
      </c>
      <c r="C225" s="10">
        <v>221</v>
      </c>
      <c r="D225" s="11" t="s">
        <v>169</v>
      </c>
      <c r="E225" s="12" t="s">
        <v>16</v>
      </c>
      <c r="F225" s="4"/>
      <c r="G225" s="13" t="s">
        <v>51</v>
      </c>
      <c r="H225" s="14">
        <v>365</v>
      </c>
      <c r="I225" s="15" t="s">
        <v>206</v>
      </c>
      <c r="J225" s="4">
        <v>2</v>
      </c>
      <c r="K225" s="16">
        <v>18</v>
      </c>
      <c r="L225" s="17">
        <f t="shared" si="11"/>
        <v>13.14</v>
      </c>
      <c r="M225" s="15"/>
      <c r="N225" s="4"/>
      <c r="O225" s="15"/>
      <c r="P225" s="17">
        <f t="shared" si="9"/>
        <v>0</v>
      </c>
      <c r="Q225" s="17">
        <f t="shared" si="10"/>
        <v>13.14</v>
      </c>
    </row>
    <row r="226" spans="2:17">
      <c r="B226" s="5" t="s">
        <v>157</v>
      </c>
      <c r="C226" s="10">
        <v>222</v>
      </c>
      <c r="D226" s="11" t="s">
        <v>170</v>
      </c>
      <c r="E226" s="12" t="s">
        <v>16</v>
      </c>
      <c r="F226" s="4"/>
      <c r="G226" s="13" t="s">
        <v>51</v>
      </c>
      <c r="H226" s="14">
        <v>365</v>
      </c>
      <c r="I226" s="15" t="s">
        <v>206</v>
      </c>
      <c r="J226" s="4">
        <v>5</v>
      </c>
      <c r="K226" s="16">
        <v>18</v>
      </c>
      <c r="L226" s="17">
        <f t="shared" si="11"/>
        <v>32.85</v>
      </c>
      <c r="M226" s="15"/>
      <c r="N226" s="4"/>
      <c r="O226" s="15"/>
      <c r="P226" s="17">
        <f t="shared" si="9"/>
        <v>0</v>
      </c>
      <c r="Q226" s="17">
        <f t="shared" si="10"/>
        <v>32.85</v>
      </c>
    </row>
    <row r="227" spans="2:17">
      <c r="B227" s="5" t="s">
        <v>157</v>
      </c>
      <c r="C227" s="10">
        <v>223</v>
      </c>
      <c r="D227" s="11" t="s">
        <v>165</v>
      </c>
      <c r="E227" s="12" t="s">
        <v>16</v>
      </c>
      <c r="F227" s="4"/>
      <c r="G227" s="13" t="s">
        <v>42</v>
      </c>
      <c r="H227" s="14">
        <v>52</v>
      </c>
      <c r="I227" s="15" t="s">
        <v>200</v>
      </c>
      <c r="J227" s="4">
        <v>2</v>
      </c>
      <c r="K227" s="16">
        <v>50</v>
      </c>
      <c r="L227" s="17">
        <f t="shared" si="11"/>
        <v>5.2</v>
      </c>
      <c r="M227" s="15"/>
      <c r="N227" s="4"/>
      <c r="O227" s="15"/>
      <c r="P227" s="17">
        <f t="shared" si="9"/>
        <v>0</v>
      </c>
      <c r="Q227" s="17">
        <f t="shared" si="10"/>
        <v>5.2</v>
      </c>
    </row>
    <row r="228" spans="2:17">
      <c r="B228" s="5" t="s">
        <v>157</v>
      </c>
      <c r="C228" s="10">
        <v>224</v>
      </c>
      <c r="D228" s="11" t="s">
        <v>171</v>
      </c>
      <c r="E228" s="12" t="s">
        <v>16</v>
      </c>
      <c r="F228" s="4"/>
      <c r="G228" s="13" t="s">
        <v>172</v>
      </c>
      <c r="H228" s="14">
        <v>52</v>
      </c>
      <c r="I228" s="15" t="s">
        <v>249</v>
      </c>
      <c r="J228" s="4">
        <v>7</v>
      </c>
      <c r="K228" s="16">
        <v>48</v>
      </c>
      <c r="L228" s="17">
        <f t="shared" si="11"/>
        <v>17.472000000000001</v>
      </c>
      <c r="M228" s="15"/>
      <c r="N228" s="4"/>
      <c r="O228" s="15"/>
      <c r="P228" s="17">
        <f t="shared" si="9"/>
        <v>0</v>
      </c>
      <c r="Q228" s="17">
        <f t="shared" si="10"/>
        <v>17.472000000000001</v>
      </c>
    </row>
    <row r="229" spans="2:17">
      <c r="B229" s="5" t="s">
        <v>157</v>
      </c>
      <c r="C229" s="10">
        <v>225</v>
      </c>
      <c r="D229" s="11" t="s">
        <v>171</v>
      </c>
      <c r="E229" s="12" t="s">
        <v>19</v>
      </c>
      <c r="F229" s="4" t="s">
        <v>22</v>
      </c>
      <c r="G229" s="13" t="s">
        <v>23</v>
      </c>
      <c r="H229" s="14">
        <v>0</v>
      </c>
      <c r="I229" s="15" t="s">
        <v>189</v>
      </c>
      <c r="J229" s="4">
        <v>3</v>
      </c>
      <c r="K229" s="16">
        <v>0</v>
      </c>
      <c r="L229" s="17">
        <f t="shared" si="11"/>
        <v>0</v>
      </c>
      <c r="M229" s="15"/>
      <c r="N229" s="4"/>
      <c r="O229" s="15"/>
      <c r="P229" s="17" t="str">
        <f t="shared" si="9"/>
        <v/>
      </c>
      <c r="Q229" s="17">
        <f t="shared" si="10"/>
        <v>0</v>
      </c>
    </row>
    <row r="230" spans="2:17">
      <c r="B230" s="5" t="s">
        <v>157</v>
      </c>
      <c r="C230" s="10">
        <v>226</v>
      </c>
      <c r="D230" s="11" t="s">
        <v>173</v>
      </c>
      <c r="E230" s="12" t="s">
        <v>16</v>
      </c>
      <c r="F230" s="4"/>
      <c r="G230" s="13" t="s">
        <v>174</v>
      </c>
      <c r="H230" s="14">
        <v>52</v>
      </c>
      <c r="I230" s="15" t="s">
        <v>250</v>
      </c>
      <c r="J230" s="4">
        <v>8</v>
      </c>
      <c r="K230" s="16">
        <v>89</v>
      </c>
      <c r="L230" s="17">
        <f t="shared" si="11"/>
        <v>37.024000000000001</v>
      </c>
      <c r="M230" s="15"/>
      <c r="N230" s="4"/>
      <c r="O230" s="15"/>
      <c r="P230" s="17">
        <f t="shared" si="9"/>
        <v>0</v>
      </c>
      <c r="Q230" s="17">
        <f t="shared" si="10"/>
        <v>37.024000000000001</v>
      </c>
    </row>
    <row r="231" spans="2:17">
      <c r="B231" s="5" t="s">
        <v>157</v>
      </c>
      <c r="C231" s="10">
        <v>227</v>
      </c>
      <c r="D231" s="18" t="s">
        <v>173</v>
      </c>
      <c r="E231" s="12" t="s">
        <v>19</v>
      </c>
      <c r="F231" s="4" t="s">
        <v>22</v>
      </c>
      <c r="G231" s="13" t="s">
        <v>23</v>
      </c>
      <c r="H231" s="14">
        <v>0</v>
      </c>
      <c r="I231" s="15" t="s">
        <v>189</v>
      </c>
      <c r="J231" s="4">
        <v>1</v>
      </c>
      <c r="K231" s="16">
        <v>0</v>
      </c>
      <c r="L231" s="17">
        <f t="shared" si="11"/>
        <v>0</v>
      </c>
      <c r="M231" s="15"/>
      <c r="N231" s="4"/>
      <c r="O231" s="15"/>
      <c r="P231" s="17" t="str">
        <f t="shared" si="9"/>
        <v/>
      </c>
      <c r="Q231" s="17">
        <f t="shared" si="10"/>
        <v>0</v>
      </c>
    </row>
    <row r="232" spans="2:17">
      <c r="B232" s="5" t="s">
        <v>157</v>
      </c>
      <c r="C232" s="10">
        <v>228</v>
      </c>
      <c r="D232" s="11" t="s">
        <v>175</v>
      </c>
      <c r="E232" s="12" t="s">
        <v>16</v>
      </c>
      <c r="F232" s="4"/>
      <c r="G232" s="13" t="s">
        <v>176</v>
      </c>
      <c r="H232" s="14">
        <v>110.28571428571429</v>
      </c>
      <c r="I232" s="15" t="s">
        <v>251</v>
      </c>
      <c r="J232" s="4">
        <v>24</v>
      </c>
      <c r="K232" s="16">
        <v>165</v>
      </c>
      <c r="L232" s="17">
        <f>H232*J232*K232/1000</f>
        <v>436.73142857142864</v>
      </c>
      <c r="M232" s="15"/>
      <c r="N232" s="4"/>
      <c r="O232" s="15"/>
      <c r="P232" s="17">
        <f t="shared" si="9"/>
        <v>0</v>
      </c>
      <c r="Q232" s="17">
        <f t="shared" si="10"/>
        <v>436.73142857142864</v>
      </c>
    </row>
    <row r="233" spans="2:17">
      <c r="B233" s="5" t="s">
        <v>157</v>
      </c>
      <c r="C233" s="10">
        <v>229</v>
      </c>
      <c r="D233" s="11" t="s">
        <v>175</v>
      </c>
      <c r="E233" s="12" t="s">
        <v>19</v>
      </c>
      <c r="F233" s="4" t="s">
        <v>22</v>
      </c>
      <c r="G233" s="13" t="s">
        <v>23</v>
      </c>
      <c r="H233" s="14">
        <v>0</v>
      </c>
      <c r="I233" s="15" t="s">
        <v>189</v>
      </c>
      <c r="J233" s="4">
        <v>2</v>
      </c>
      <c r="K233" s="16">
        <v>0</v>
      </c>
      <c r="L233" s="17">
        <f t="shared" si="11"/>
        <v>0</v>
      </c>
      <c r="M233" s="15"/>
      <c r="N233" s="4"/>
      <c r="O233" s="15"/>
      <c r="P233" s="17" t="str">
        <f t="shared" si="9"/>
        <v/>
      </c>
      <c r="Q233" s="17">
        <f t="shared" si="10"/>
        <v>0</v>
      </c>
    </row>
    <row r="234" spans="2:17">
      <c r="B234" s="5" t="s">
        <v>157</v>
      </c>
      <c r="C234" s="10">
        <v>230</v>
      </c>
      <c r="D234" s="11" t="s">
        <v>175</v>
      </c>
      <c r="E234" s="12" t="s">
        <v>19</v>
      </c>
      <c r="F234" s="4" t="s">
        <v>22</v>
      </c>
      <c r="G234" s="13" t="s">
        <v>167</v>
      </c>
      <c r="H234" s="14">
        <v>0</v>
      </c>
      <c r="I234" s="15" t="s">
        <v>189</v>
      </c>
      <c r="J234" s="4">
        <v>2</v>
      </c>
      <c r="K234" s="16">
        <v>0</v>
      </c>
      <c r="L234" s="17">
        <f t="shared" si="11"/>
        <v>0</v>
      </c>
      <c r="M234" s="15"/>
      <c r="N234" s="4"/>
      <c r="O234" s="15"/>
      <c r="P234" s="17" t="str">
        <f t="shared" si="9"/>
        <v/>
      </c>
      <c r="Q234" s="17">
        <f t="shared" si="10"/>
        <v>0</v>
      </c>
    </row>
    <row r="235" spans="2:17">
      <c r="B235" s="5" t="s">
        <v>157</v>
      </c>
      <c r="C235" s="10">
        <v>231</v>
      </c>
      <c r="D235" s="11" t="s">
        <v>175</v>
      </c>
      <c r="E235" s="12" t="s">
        <v>19</v>
      </c>
      <c r="F235" s="4" t="s">
        <v>20</v>
      </c>
      <c r="G235" s="13" t="s">
        <v>38</v>
      </c>
      <c r="H235" s="14">
        <v>8760</v>
      </c>
      <c r="I235" s="15" t="s">
        <v>198</v>
      </c>
      <c r="J235" s="4">
        <v>1</v>
      </c>
      <c r="K235" s="16">
        <v>7.5</v>
      </c>
      <c r="L235" s="17">
        <f t="shared" si="11"/>
        <v>65.7</v>
      </c>
      <c r="M235" s="15"/>
      <c r="N235" s="4"/>
      <c r="O235" s="15"/>
      <c r="P235" s="17" t="str">
        <f t="shared" si="9"/>
        <v/>
      </c>
      <c r="Q235" s="17">
        <f t="shared" si="10"/>
        <v>0</v>
      </c>
    </row>
    <row r="236" spans="2:17">
      <c r="B236" s="5" t="s">
        <v>157</v>
      </c>
      <c r="C236" s="10">
        <v>232</v>
      </c>
      <c r="D236" s="11" t="s">
        <v>175</v>
      </c>
      <c r="E236" s="12" t="s">
        <v>19</v>
      </c>
      <c r="F236" s="4" t="s">
        <v>20</v>
      </c>
      <c r="G236" s="13" t="s">
        <v>38</v>
      </c>
      <c r="H236" s="14">
        <v>8760</v>
      </c>
      <c r="I236" s="15" t="s">
        <v>198</v>
      </c>
      <c r="J236" s="4">
        <v>1</v>
      </c>
      <c r="K236" s="16">
        <v>7.5</v>
      </c>
      <c r="L236" s="17">
        <f t="shared" si="11"/>
        <v>65.7</v>
      </c>
      <c r="M236" s="15"/>
      <c r="N236" s="4"/>
      <c r="O236" s="15"/>
      <c r="P236" s="17" t="str">
        <f t="shared" si="9"/>
        <v/>
      </c>
      <c r="Q236" s="17">
        <f t="shared" si="10"/>
        <v>0</v>
      </c>
    </row>
    <row r="237" spans="2:17">
      <c r="B237" s="5" t="s">
        <v>157</v>
      </c>
      <c r="C237" s="10">
        <v>233</v>
      </c>
      <c r="D237" s="11" t="s">
        <v>166</v>
      </c>
      <c r="E237" s="12" t="s">
        <v>16</v>
      </c>
      <c r="F237" s="4"/>
      <c r="G237" s="13" t="s">
        <v>177</v>
      </c>
      <c r="H237" s="14">
        <v>52</v>
      </c>
      <c r="I237" s="15" t="s">
        <v>252</v>
      </c>
      <c r="J237" s="4">
        <v>3</v>
      </c>
      <c r="K237" s="16">
        <v>188</v>
      </c>
      <c r="L237" s="17">
        <f t="shared" si="11"/>
        <v>29.327999999999999</v>
      </c>
      <c r="M237" s="15"/>
      <c r="N237" s="4"/>
      <c r="O237" s="15"/>
      <c r="P237" s="17">
        <f t="shared" si="9"/>
        <v>0</v>
      </c>
      <c r="Q237" s="17">
        <f t="shared" si="10"/>
        <v>29.327999999999999</v>
      </c>
    </row>
    <row r="238" spans="2:17">
      <c r="B238" s="5" t="s">
        <v>157</v>
      </c>
      <c r="C238" s="10">
        <v>234</v>
      </c>
      <c r="D238" s="11" t="s">
        <v>166</v>
      </c>
      <c r="E238" s="12" t="s">
        <v>16</v>
      </c>
      <c r="F238" s="4"/>
      <c r="G238" s="13" t="s">
        <v>17</v>
      </c>
      <c r="H238" s="14">
        <v>52</v>
      </c>
      <c r="I238" s="15" t="s">
        <v>186</v>
      </c>
      <c r="J238" s="4">
        <v>3</v>
      </c>
      <c r="K238" s="16">
        <v>60</v>
      </c>
      <c r="L238" s="17">
        <f t="shared" si="11"/>
        <v>9.36</v>
      </c>
      <c r="M238" s="15"/>
      <c r="N238" s="4"/>
      <c r="O238" s="15"/>
      <c r="P238" s="17">
        <f t="shared" si="9"/>
        <v>0</v>
      </c>
      <c r="Q238" s="17">
        <f t="shared" si="10"/>
        <v>9.36</v>
      </c>
    </row>
    <row r="239" spans="2:17">
      <c r="B239" s="5" t="s">
        <v>157</v>
      </c>
      <c r="C239" s="10">
        <v>235</v>
      </c>
      <c r="D239" s="11" t="s">
        <v>166</v>
      </c>
      <c r="E239" s="12" t="s">
        <v>19</v>
      </c>
      <c r="F239" s="4" t="s">
        <v>22</v>
      </c>
      <c r="G239" s="13" t="s">
        <v>23</v>
      </c>
      <c r="H239" s="14">
        <v>0</v>
      </c>
      <c r="I239" s="15" t="s">
        <v>189</v>
      </c>
      <c r="J239" s="4">
        <v>1</v>
      </c>
      <c r="K239" s="16">
        <v>0</v>
      </c>
      <c r="L239" s="17">
        <f t="shared" si="11"/>
        <v>0</v>
      </c>
      <c r="M239" s="15"/>
      <c r="N239" s="4"/>
      <c r="O239" s="15"/>
      <c r="P239" s="17" t="str">
        <f t="shared" si="9"/>
        <v/>
      </c>
      <c r="Q239" s="17">
        <f t="shared" si="10"/>
        <v>0</v>
      </c>
    </row>
    <row r="240" spans="2:17">
      <c r="B240" s="5" t="s">
        <v>157</v>
      </c>
      <c r="C240" s="10">
        <v>236</v>
      </c>
      <c r="D240" s="11" t="s">
        <v>166</v>
      </c>
      <c r="E240" s="12" t="s">
        <v>19</v>
      </c>
      <c r="F240" s="4" t="s">
        <v>20</v>
      </c>
      <c r="G240" s="13" t="s">
        <v>38</v>
      </c>
      <c r="H240" s="14">
        <v>8760</v>
      </c>
      <c r="I240" s="15" t="s">
        <v>198</v>
      </c>
      <c r="J240" s="4">
        <v>1</v>
      </c>
      <c r="K240" s="16">
        <v>7.5</v>
      </c>
      <c r="L240" s="17">
        <f t="shared" si="11"/>
        <v>65.7</v>
      </c>
      <c r="M240" s="15"/>
      <c r="N240" s="4"/>
      <c r="O240" s="15"/>
      <c r="P240" s="17" t="str">
        <f t="shared" si="9"/>
        <v/>
      </c>
      <c r="Q240" s="17">
        <f t="shared" si="10"/>
        <v>0</v>
      </c>
    </row>
    <row r="241" spans="2:17">
      <c r="B241" s="5" t="s">
        <v>157</v>
      </c>
      <c r="C241" s="10">
        <v>237</v>
      </c>
      <c r="D241" s="11" t="s">
        <v>178</v>
      </c>
      <c r="E241" s="12" t="s">
        <v>16</v>
      </c>
      <c r="F241" s="4"/>
      <c r="G241" s="13" t="s">
        <v>174</v>
      </c>
      <c r="H241" s="14">
        <v>52</v>
      </c>
      <c r="I241" s="15" t="s">
        <v>250</v>
      </c>
      <c r="J241" s="4">
        <v>6</v>
      </c>
      <c r="K241" s="16">
        <v>89</v>
      </c>
      <c r="L241" s="17">
        <f t="shared" si="11"/>
        <v>27.768000000000001</v>
      </c>
      <c r="M241" s="15"/>
      <c r="N241" s="4"/>
      <c r="O241" s="15"/>
      <c r="P241" s="17">
        <f t="shared" si="9"/>
        <v>0</v>
      </c>
      <c r="Q241" s="17">
        <f t="shared" si="10"/>
        <v>27.768000000000001</v>
      </c>
    </row>
    <row r="242" spans="2:17">
      <c r="B242" s="5" t="s">
        <v>157</v>
      </c>
      <c r="C242" s="10">
        <v>238</v>
      </c>
      <c r="D242" s="11" t="s">
        <v>178</v>
      </c>
      <c r="E242" s="12" t="s">
        <v>19</v>
      </c>
      <c r="F242" s="4" t="s">
        <v>22</v>
      </c>
      <c r="G242" s="13" t="s">
        <v>167</v>
      </c>
      <c r="H242" s="14">
        <v>0</v>
      </c>
      <c r="I242" s="15" t="s">
        <v>189</v>
      </c>
      <c r="J242" s="4">
        <v>1</v>
      </c>
      <c r="K242" s="16">
        <v>0</v>
      </c>
      <c r="L242" s="17">
        <f t="shared" si="11"/>
        <v>0</v>
      </c>
      <c r="M242" s="15"/>
      <c r="N242" s="4"/>
      <c r="O242" s="15"/>
      <c r="P242" s="17" t="str">
        <f t="shared" si="9"/>
        <v/>
      </c>
      <c r="Q242" s="17">
        <f t="shared" si="10"/>
        <v>0</v>
      </c>
    </row>
    <row r="243" spans="2:17">
      <c r="B243" s="5" t="s">
        <v>157</v>
      </c>
      <c r="C243" s="10">
        <v>239</v>
      </c>
      <c r="D243" s="11" t="s">
        <v>179</v>
      </c>
      <c r="E243" s="12" t="s">
        <v>16</v>
      </c>
      <c r="F243" s="4"/>
      <c r="G243" s="13" t="s">
        <v>174</v>
      </c>
      <c r="H243" s="14">
        <v>52</v>
      </c>
      <c r="I243" s="15" t="s">
        <v>250</v>
      </c>
      <c r="J243" s="4">
        <v>6</v>
      </c>
      <c r="K243" s="16">
        <v>89</v>
      </c>
      <c r="L243" s="17">
        <f t="shared" si="11"/>
        <v>27.768000000000001</v>
      </c>
      <c r="M243" s="15"/>
      <c r="N243" s="4"/>
      <c r="O243" s="15"/>
      <c r="P243" s="17">
        <f t="shared" si="9"/>
        <v>0</v>
      </c>
      <c r="Q243" s="17">
        <f t="shared" si="10"/>
        <v>27.768000000000001</v>
      </c>
    </row>
    <row r="244" spans="2:17">
      <c r="B244" s="5" t="s">
        <v>157</v>
      </c>
      <c r="C244" s="10">
        <v>240</v>
      </c>
      <c r="D244" s="11" t="s">
        <v>179</v>
      </c>
      <c r="E244" s="12" t="s">
        <v>19</v>
      </c>
      <c r="F244" s="4" t="s">
        <v>22</v>
      </c>
      <c r="G244" s="13" t="s">
        <v>167</v>
      </c>
      <c r="H244" s="14">
        <v>0</v>
      </c>
      <c r="I244" s="15" t="s">
        <v>189</v>
      </c>
      <c r="J244" s="4">
        <v>1</v>
      </c>
      <c r="K244" s="16">
        <v>0</v>
      </c>
      <c r="L244" s="17">
        <f t="shared" si="11"/>
        <v>0</v>
      </c>
      <c r="M244" s="15"/>
      <c r="N244" s="4"/>
      <c r="O244" s="15"/>
      <c r="P244" s="17" t="str">
        <f t="shared" si="9"/>
        <v/>
      </c>
      <c r="Q244" s="17">
        <f t="shared" si="10"/>
        <v>0</v>
      </c>
    </row>
    <row r="245" spans="2:17">
      <c r="B245" s="5" t="s">
        <v>157</v>
      </c>
      <c r="C245" s="10">
        <v>241</v>
      </c>
      <c r="D245" s="11" t="s">
        <v>180</v>
      </c>
      <c r="E245" s="12" t="s">
        <v>16</v>
      </c>
      <c r="F245" s="4"/>
      <c r="G245" s="13" t="s">
        <v>174</v>
      </c>
      <c r="H245" s="14">
        <v>52</v>
      </c>
      <c r="I245" s="15" t="s">
        <v>250</v>
      </c>
      <c r="J245" s="4">
        <v>12</v>
      </c>
      <c r="K245" s="16">
        <v>89</v>
      </c>
      <c r="L245" s="17">
        <f t="shared" si="11"/>
        <v>55.536000000000001</v>
      </c>
      <c r="M245" s="15"/>
      <c r="N245" s="4"/>
      <c r="O245" s="15"/>
      <c r="P245" s="17">
        <f t="shared" si="9"/>
        <v>0</v>
      </c>
      <c r="Q245" s="17">
        <f t="shared" si="10"/>
        <v>55.536000000000001</v>
      </c>
    </row>
    <row r="246" spans="2:17">
      <c r="B246" s="5" t="s">
        <v>157</v>
      </c>
      <c r="C246" s="10">
        <v>242</v>
      </c>
      <c r="D246" s="11" t="s">
        <v>180</v>
      </c>
      <c r="E246" s="12" t="s">
        <v>19</v>
      </c>
      <c r="F246" s="4" t="s">
        <v>22</v>
      </c>
      <c r="G246" s="13" t="s">
        <v>23</v>
      </c>
      <c r="H246" s="14">
        <v>0</v>
      </c>
      <c r="I246" s="15" t="s">
        <v>189</v>
      </c>
      <c r="J246" s="4">
        <v>2</v>
      </c>
      <c r="K246" s="16">
        <v>0</v>
      </c>
      <c r="L246" s="17">
        <f t="shared" si="11"/>
        <v>0</v>
      </c>
      <c r="M246" s="15"/>
      <c r="N246" s="4"/>
      <c r="O246" s="15"/>
      <c r="P246" s="17" t="str">
        <f t="shared" si="9"/>
        <v/>
      </c>
      <c r="Q246" s="17">
        <f t="shared" si="10"/>
        <v>0</v>
      </c>
    </row>
    <row r="247" spans="2:17">
      <c r="B247" s="5" t="s">
        <v>157</v>
      </c>
      <c r="C247" s="10">
        <v>243</v>
      </c>
      <c r="D247" s="11" t="s">
        <v>180</v>
      </c>
      <c r="E247" s="12" t="s">
        <v>19</v>
      </c>
      <c r="F247" s="4" t="s">
        <v>22</v>
      </c>
      <c r="G247" s="13" t="s">
        <v>167</v>
      </c>
      <c r="H247" s="14">
        <v>0</v>
      </c>
      <c r="I247" s="15" t="s">
        <v>189</v>
      </c>
      <c r="J247" s="4">
        <v>2</v>
      </c>
      <c r="K247" s="16">
        <v>0</v>
      </c>
      <c r="L247" s="17">
        <f t="shared" si="11"/>
        <v>0</v>
      </c>
      <c r="M247" s="15"/>
      <c r="N247" s="4"/>
      <c r="O247" s="15"/>
      <c r="P247" s="17" t="str">
        <f t="shared" si="9"/>
        <v/>
      </c>
      <c r="Q247" s="17">
        <f t="shared" si="10"/>
        <v>0</v>
      </c>
    </row>
    <row r="248" spans="2:17">
      <c r="B248" s="5" t="s">
        <v>157</v>
      </c>
      <c r="C248" s="10">
        <v>244</v>
      </c>
      <c r="D248" s="11" t="s">
        <v>181</v>
      </c>
      <c r="E248" s="12" t="s">
        <v>16</v>
      </c>
      <c r="F248" s="4"/>
      <c r="G248" s="13" t="s">
        <v>182</v>
      </c>
      <c r="H248" s="14">
        <v>52</v>
      </c>
      <c r="I248" s="15" t="s">
        <v>253</v>
      </c>
      <c r="J248" s="4">
        <v>1</v>
      </c>
      <c r="K248" s="16">
        <v>42</v>
      </c>
      <c r="L248" s="17">
        <f t="shared" si="11"/>
        <v>2.1840000000000002</v>
      </c>
      <c r="M248" s="15"/>
      <c r="N248" s="4"/>
      <c r="O248" s="15"/>
      <c r="P248" s="17">
        <f t="shared" si="9"/>
        <v>0</v>
      </c>
      <c r="Q248" s="17">
        <f t="shared" si="10"/>
        <v>2.1840000000000002</v>
      </c>
    </row>
    <row r="249" spans="2:17">
      <c r="B249" s="5" t="s">
        <v>157</v>
      </c>
      <c r="C249" s="10">
        <v>245</v>
      </c>
      <c r="D249" s="11" t="s">
        <v>181</v>
      </c>
      <c r="E249" s="12" t="s">
        <v>16</v>
      </c>
      <c r="F249" s="4"/>
      <c r="G249" s="13" t="s">
        <v>183</v>
      </c>
      <c r="H249" s="14">
        <v>52</v>
      </c>
      <c r="I249" s="15" t="s">
        <v>254</v>
      </c>
      <c r="J249" s="4">
        <v>1</v>
      </c>
      <c r="K249" s="16">
        <v>42</v>
      </c>
      <c r="L249" s="17">
        <f t="shared" si="11"/>
        <v>2.1840000000000002</v>
      </c>
      <c r="M249" s="15"/>
      <c r="N249" s="4"/>
      <c r="O249" s="15"/>
      <c r="P249" s="17">
        <f t="shared" si="9"/>
        <v>0</v>
      </c>
      <c r="Q249" s="17">
        <f t="shared" si="10"/>
        <v>2.1840000000000002</v>
      </c>
    </row>
    <row r="250" spans="2:17">
      <c r="B250" s="5" t="s">
        <v>157</v>
      </c>
      <c r="C250" s="10">
        <v>246</v>
      </c>
      <c r="D250" s="11" t="s">
        <v>181</v>
      </c>
      <c r="E250" s="12" t="s">
        <v>16</v>
      </c>
      <c r="F250" s="4"/>
      <c r="G250" s="13" t="s">
        <v>184</v>
      </c>
      <c r="H250" s="14">
        <v>52</v>
      </c>
      <c r="I250" s="15" t="s">
        <v>255</v>
      </c>
      <c r="J250" s="4">
        <v>1</v>
      </c>
      <c r="K250" s="16">
        <v>30</v>
      </c>
      <c r="L250" s="17">
        <f t="shared" si="11"/>
        <v>1.56</v>
      </c>
      <c r="M250" s="15"/>
      <c r="N250" s="4"/>
      <c r="O250" s="15"/>
      <c r="P250" s="17">
        <f t="shared" si="9"/>
        <v>0</v>
      </c>
      <c r="Q250" s="17">
        <f t="shared" si="10"/>
        <v>1.56</v>
      </c>
    </row>
    <row r="251" spans="2:17">
      <c r="B251" s="5" t="s">
        <v>157</v>
      </c>
      <c r="C251" s="10">
        <v>247</v>
      </c>
      <c r="D251" s="11" t="s">
        <v>108</v>
      </c>
      <c r="E251" s="12" t="s">
        <v>19</v>
      </c>
      <c r="F251" s="4" t="s">
        <v>26</v>
      </c>
      <c r="G251" s="13" t="s">
        <v>124</v>
      </c>
      <c r="H251" s="14">
        <v>52</v>
      </c>
      <c r="I251" s="15" t="s">
        <v>237</v>
      </c>
      <c r="J251" s="4">
        <v>2</v>
      </c>
      <c r="K251" s="16">
        <v>34</v>
      </c>
      <c r="L251" s="17">
        <f t="shared" si="11"/>
        <v>3.536</v>
      </c>
      <c r="M251" s="15" t="s">
        <v>258</v>
      </c>
      <c r="N251" s="4"/>
      <c r="O251" s="15" t="s">
        <v>258</v>
      </c>
      <c r="P251" s="17" t="str">
        <f t="shared" si="9"/>
        <v/>
      </c>
      <c r="Q251" s="17">
        <f t="shared" si="10"/>
        <v>0</v>
      </c>
    </row>
    <row r="252" spans="2:17" ht="19.5" thickBot="1">
      <c r="B252" s="5" t="s">
        <v>157</v>
      </c>
      <c r="C252" s="10">
        <v>248</v>
      </c>
      <c r="D252" s="11" t="s">
        <v>108</v>
      </c>
      <c r="E252" s="12" t="s">
        <v>19</v>
      </c>
      <c r="F252" s="4" t="s">
        <v>26</v>
      </c>
      <c r="G252" s="13" t="s">
        <v>99</v>
      </c>
      <c r="H252" s="14">
        <v>52</v>
      </c>
      <c r="I252" s="15" t="s">
        <v>192</v>
      </c>
      <c r="J252" s="20">
        <v>1</v>
      </c>
      <c r="K252" s="21">
        <v>44</v>
      </c>
      <c r="L252" s="22">
        <f t="shared" si="11"/>
        <v>2.2879999999999998</v>
      </c>
      <c r="M252" s="23" t="s">
        <v>258</v>
      </c>
      <c r="N252" s="20"/>
      <c r="O252" s="23" t="s">
        <v>258</v>
      </c>
      <c r="P252" s="22" t="str">
        <f t="shared" si="9"/>
        <v/>
      </c>
      <c r="Q252" s="22">
        <f t="shared" si="10"/>
        <v>0</v>
      </c>
    </row>
    <row r="253" spans="2:17" s="2" customFormat="1" ht="23.25" customHeight="1" thickTop="1">
      <c r="B253" s="53" t="s">
        <v>185</v>
      </c>
      <c r="C253" s="54"/>
      <c r="D253" s="54"/>
      <c r="E253" s="54"/>
      <c r="F253" s="54"/>
      <c r="G253" s="54"/>
      <c r="H253" s="55"/>
      <c r="I253" s="24"/>
      <c r="J253" s="25">
        <f>SUM(J6:J252)</f>
        <v>947</v>
      </c>
      <c r="K253" s="26"/>
      <c r="L253" s="27">
        <f>SUM(L6:L252)</f>
        <v>63116.130283673432</v>
      </c>
      <c r="M253" s="28"/>
      <c r="N253" s="29"/>
      <c r="O253" s="30"/>
      <c r="P253" s="31"/>
      <c r="Q253" s="31"/>
    </row>
    <row r="254" spans="2:17" s="2" customFormat="1" ht="23.25" customHeight="1">
      <c r="B254" s="56" t="s">
        <v>259</v>
      </c>
      <c r="C254" s="57"/>
      <c r="D254" s="57"/>
      <c r="E254" s="57"/>
      <c r="F254" s="57"/>
      <c r="G254" s="57"/>
      <c r="H254" s="58"/>
      <c r="I254" s="32"/>
      <c r="J254" s="33">
        <f>SUMIF($E$6:$E$252,"更新",$J$6:$J$252)</f>
        <v>663</v>
      </c>
      <c r="K254" s="34"/>
      <c r="L254" s="35">
        <f>SUMIF($E$6:$E$252,"更新",L6:L252)</f>
        <v>56275.028183673465</v>
      </c>
      <c r="M254" s="36"/>
      <c r="N254" s="33"/>
      <c r="O254" s="34"/>
      <c r="P254" s="35">
        <f>SUMIF($E$6:$E$252,"更新",P6:P252)</f>
        <v>0</v>
      </c>
      <c r="Q254" s="37">
        <f>SUMIF($E$6:$E$252,"更新",Q6:Q252)</f>
        <v>56275.028183673465</v>
      </c>
    </row>
    <row r="255" spans="2:17" s="2" customFormat="1" ht="23.25" customHeight="1">
      <c r="B255" s="56" t="s">
        <v>260</v>
      </c>
      <c r="C255" s="57"/>
      <c r="D255" s="57"/>
      <c r="E255" s="57"/>
      <c r="F255" s="57"/>
      <c r="G255" s="57"/>
      <c r="H255" s="58"/>
      <c r="I255" s="32"/>
      <c r="J255" s="33"/>
      <c r="K255" s="34"/>
      <c r="L255" s="35"/>
      <c r="M255" s="36"/>
      <c r="N255" s="33"/>
      <c r="O255" s="34"/>
      <c r="P255" s="35"/>
      <c r="Q255" s="41"/>
    </row>
    <row r="256" spans="2:17" ht="23.25" customHeight="1">
      <c r="B256" s="42" t="s">
        <v>257</v>
      </c>
      <c r="C256" s="42"/>
      <c r="D256" s="42"/>
      <c r="E256" s="42"/>
      <c r="F256" s="42"/>
      <c r="G256" s="42"/>
      <c r="H256" s="42"/>
      <c r="I256" s="16"/>
      <c r="J256" s="4"/>
      <c r="K256" s="16"/>
      <c r="L256" s="16"/>
      <c r="M256" s="16"/>
      <c r="N256" s="4"/>
      <c r="O256" s="16"/>
      <c r="P256" s="16"/>
      <c r="Q256" s="40" t="str">
        <f>IF(Q255+'照明（別添3）'!Q254&gt;=67681,"○","×")</f>
        <v>×</v>
      </c>
    </row>
    <row r="257" spans="1:18" s="39" customFormat="1">
      <c r="A257"/>
      <c r="B257" s="38"/>
      <c r="C257"/>
      <c r="D257"/>
      <c r="G257" s="38"/>
      <c r="H257"/>
      <c r="I257"/>
      <c r="K257"/>
      <c r="L257"/>
      <c r="M257"/>
      <c r="O257"/>
      <c r="P257"/>
      <c r="Q257" s="2"/>
      <c r="R257"/>
    </row>
    <row r="258" spans="1:18" s="39" customFormat="1">
      <c r="A258"/>
      <c r="B258" s="38"/>
      <c r="C258"/>
      <c r="D258"/>
      <c r="G258" s="38"/>
      <c r="H258"/>
      <c r="I258"/>
      <c r="K258"/>
      <c r="L258"/>
      <c r="M258"/>
      <c r="O258"/>
      <c r="P258"/>
      <c r="Q258" s="2"/>
      <c r="R258"/>
    </row>
    <row r="259" spans="1:18" s="39" customFormat="1">
      <c r="A259"/>
      <c r="B259" s="38"/>
      <c r="C259"/>
      <c r="D259"/>
      <c r="G259" s="38"/>
      <c r="H259"/>
      <c r="I259"/>
      <c r="K259"/>
      <c r="L259"/>
      <c r="M259"/>
      <c r="O259"/>
      <c r="P259"/>
      <c r="Q259" s="2"/>
      <c r="R259"/>
    </row>
    <row r="260" spans="1:18" s="39" customFormat="1">
      <c r="A260"/>
      <c r="B260" s="38"/>
      <c r="C260"/>
      <c r="D260"/>
      <c r="G260" s="38"/>
      <c r="H260"/>
      <c r="I260"/>
      <c r="K260"/>
      <c r="L260"/>
      <c r="M260"/>
      <c r="O260"/>
      <c r="P260"/>
      <c r="Q260" s="2"/>
      <c r="R260"/>
    </row>
    <row r="261" spans="1:18" s="39" customFormat="1">
      <c r="A261"/>
      <c r="B261" s="38"/>
      <c r="C261"/>
      <c r="D261"/>
      <c r="G261" s="38"/>
      <c r="H261"/>
      <c r="I261"/>
      <c r="K261"/>
      <c r="L261"/>
      <c r="M261"/>
      <c r="O261"/>
      <c r="P261"/>
      <c r="Q261" s="2"/>
      <c r="R261"/>
    </row>
  </sheetData>
  <mergeCells count="15">
    <mergeCell ref="B256:H256"/>
    <mergeCell ref="B2:Q2"/>
    <mergeCell ref="B4:B5"/>
    <mergeCell ref="C4:C5"/>
    <mergeCell ref="D4:D5"/>
    <mergeCell ref="E4:E5"/>
    <mergeCell ref="F4:F5"/>
    <mergeCell ref="G4:G5"/>
    <mergeCell ref="H4:H5"/>
    <mergeCell ref="I4:L4"/>
    <mergeCell ref="M4:P4"/>
    <mergeCell ref="Q4:Q5"/>
    <mergeCell ref="B253:H253"/>
    <mergeCell ref="B254:H254"/>
    <mergeCell ref="B255:H255"/>
  </mergeCells>
  <phoneticPr fontId="2"/>
  <conditionalFormatting sqref="B6:Q252">
    <cfRule type="expression" dxfId="1" priority="2">
      <formula>COUNTIF($E6,"非更新")</formula>
    </cfRule>
  </conditionalFormatting>
  <conditionalFormatting sqref="M6:O7 M12:O12 M15:O16 M18:O18 M21:O23 M25:O28 M30:O31 M33:O33 M37:O37 M39:O39 M41:O45 M47:O50 M52:O52 M56:O57 M60:O61 M63:O64 M68:O68 M70:O70 M72:O72 M75:O75 M77:O77 M79:O81 M84:O85 M87:O87 M90:O92 M94:O97 M103:O103 M108:O108 M113:O113 M116:O119 M121:O122 M124:O124 M129:O130 M133:O133 M136:O136 M140:O140 M143:O143 M145:O146 M148:O148 M151:O155 M161:O162 M167:O168 M171:O173 M175:O176 M180:O180 M182:O183 M185:O185 M189:O189 M191:O191 M206:O206 M208:O211 M213:O214 M218:O219 M221:O221 M224:O228 M230:O230 M232:O232 M237:O238 M241:O241 M243:O243 M245:O245 M248:O250">
    <cfRule type="cellIs" dxfId="0" priority="1" operator="equal">
      <formula>""</formula>
    </cfRule>
  </conditionalFormatting>
  <dataValidations count="2">
    <dataValidation type="list" allowBlank="1" showInputMessage="1" showErrorMessage="1" sqref="E6:E252" xr:uid="{E1F7AFF2-9DF8-44BF-9DB5-37EE30AE5C1F}">
      <formula1>"更新,非更新,その他"</formula1>
    </dataValidation>
    <dataValidation type="list" allowBlank="1" showInputMessage="1" showErrorMessage="1" sqref="F6:F252" xr:uid="{0752EBFF-E3EC-4371-BA27-EE0C7AB65AF3}">
      <formula1>"電球交換,非常灯,誘導灯,附属品,外灯,表示灯,調光器,LED済"</formula1>
    </dataValidation>
  </dataValidations>
  <pageMargins left="0.25" right="0.25" top="0.75" bottom="0.75" header="0.3" footer="0.3"/>
  <pageSetup paperSize="9" scale="60" fitToHeight="0" orientation="landscape" r:id="rId1"/>
  <headerFooter>
    <oddHeader>&amp;R&amp;"Meiryo UI,標準"別添３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照明（別添3）</vt:lpstr>
      <vt:lpstr>'照明（別添3）'!Print_Area</vt:lpstr>
      <vt:lpstr>'照明（別添3）'!Print_Titles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2023-06-22T05:18:08Z</dcterms:created>
  <dcterms:modified xsi:type="dcterms:W3CDTF">2023-08-01T07:30:29Z</dcterms:modified>
</cp:coreProperties>
</file>